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35" i="1"/>
  <c r="G935"/>
  <c r="F935"/>
  <c r="E935"/>
  <c r="C935"/>
  <c r="H929"/>
  <c r="G929"/>
  <c r="F929"/>
  <c r="E929"/>
  <c r="C929"/>
  <c r="H916"/>
  <c r="G916"/>
  <c r="F916"/>
  <c r="E916"/>
  <c r="C916"/>
  <c r="H911"/>
  <c r="G911"/>
  <c r="F911"/>
  <c r="E911"/>
  <c r="C911"/>
  <c r="H899"/>
  <c r="G899"/>
  <c r="F899"/>
  <c r="E899"/>
  <c r="C899"/>
  <c r="P893"/>
  <c r="P894" s="1"/>
  <c r="O893"/>
  <c r="O894" s="1"/>
  <c r="N893"/>
  <c r="N894" s="1"/>
  <c r="M893"/>
  <c r="M894" s="1"/>
  <c r="L893"/>
  <c r="L894" s="1"/>
  <c r="K893"/>
  <c r="K894" s="1"/>
  <c r="J893"/>
  <c r="J894" s="1"/>
  <c r="I893"/>
  <c r="I894" s="1"/>
  <c r="H893"/>
  <c r="G893"/>
  <c r="F893"/>
  <c r="E893"/>
  <c r="C893"/>
  <c r="H882"/>
  <c r="G882"/>
  <c r="F882"/>
  <c r="E882"/>
  <c r="C882"/>
  <c r="H877"/>
  <c r="G877"/>
  <c r="F877"/>
  <c r="E877"/>
  <c r="C877"/>
  <c r="H866"/>
  <c r="G866"/>
  <c r="F866"/>
  <c r="E866"/>
  <c r="C866"/>
  <c r="H861"/>
  <c r="G861"/>
  <c r="F861"/>
  <c r="E861"/>
  <c r="C861"/>
  <c r="H849"/>
  <c r="G849"/>
  <c r="F849"/>
  <c r="E849"/>
  <c r="C849"/>
  <c r="H844"/>
  <c r="G844"/>
  <c r="F844"/>
  <c r="E844"/>
  <c r="C844"/>
  <c r="P836"/>
  <c r="O836"/>
  <c r="N836"/>
  <c r="M836"/>
  <c r="L836"/>
  <c r="K836"/>
  <c r="J836"/>
  <c r="I836"/>
  <c r="H832"/>
  <c r="G832"/>
  <c r="F832"/>
  <c r="E832"/>
  <c r="C832"/>
  <c r="H828"/>
  <c r="G828"/>
  <c r="F828"/>
  <c r="E828"/>
  <c r="C828"/>
  <c r="H816"/>
  <c r="G816"/>
  <c r="F816"/>
  <c r="E816"/>
  <c r="C816"/>
  <c r="H812"/>
  <c r="G812"/>
  <c r="F812"/>
  <c r="E812"/>
  <c r="C812"/>
  <c r="H799"/>
  <c r="G799"/>
  <c r="F799"/>
  <c r="E799"/>
  <c r="C799"/>
  <c r="H795"/>
  <c r="G795"/>
  <c r="F795"/>
  <c r="E795"/>
  <c r="C795"/>
  <c r="H784"/>
  <c r="G784"/>
  <c r="F784"/>
  <c r="E784"/>
  <c r="C784"/>
  <c r="P780"/>
  <c r="O780"/>
  <c r="N780"/>
  <c r="M780"/>
  <c r="L780"/>
  <c r="K780"/>
  <c r="J780"/>
  <c r="I780"/>
  <c r="H780"/>
  <c r="G780"/>
  <c r="F780"/>
  <c r="E780"/>
  <c r="C780"/>
  <c r="H769"/>
  <c r="G769"/>
  <c r="F769"/>
  <c r="E769"/>
  <c r="C769"/>
  <c r="P765"/>
  <c r="O765"/>
  <c r="N765"/>
  <c r="M765"/>
  <c r="L765"/>
  <c r="K765"/>
  <c r="J765"/>
  <c r="I765"/>
  <c r="H764"/>
  <c r="G764"/>
  <c r="F764"/>
  <c r="E764"/>
  <c r="C764"/>
  <c r="H751"/>
  <c r="G751"/>
  <c r="F751"/>
  <c r="E751"/>
  <c r="C751"/>
  <c r="H746"/>
  <c r="G746"/>
  <c r="F746"/>
  <c r="E746"/>
  <c r="C746"/>
  <c r="H738"/>
  <c r="G738"/>
  <c r="F738"/>
  <c r="E738"/>
  <c r="C738"/>
  <c r="H734"/>
  <c r="G734"/>
  <c r="F734"/>
  <c r="E734"/>
  <c r="C734"/>
  <c r="H724"/>
  <c r="G724"/>
  <c r="F724"/>
  <c r="E724"/>
  <c r="C724"/>
  <c r="H719"/>
  <c r="G719"/>
  <c r="F719"/>
  <c r="E719"/>
  <c r="C719"/>
  <c r="H710"/>
  <c r="G710"/>
  <c r="F710"/>
  <c r="E710"/>
  <c r="C710"/>
  <c r="H705"/>
  <c r="G705"/>
  <c r="F705"/>
  <c r="E705"/>
  <c r="C705"/>
  <c r="P698"/>
  <c r="O698"/>
  <c r="N698"/>
  <c r="M698"/>
  <c r="L698"/>
  <c r="K698"/>
  <c r="J698"/>
  <c r="I698"/>
  <c r="H696"/>
  <c r="G696"/>
  <c r="F696"/>
  <c r="E696"/>
  <c r="C696"/>
  <c r="H690"/>
  <c r="G690"/>
  <c r="F690"/>
  <c r="E690"/>
  <c r="C690"/>
  <c r="P685"/>
  <c r="O685"/>
  <c r="N685"/>
  <c r="M685"/>
  <c r="L685"/>
  <c r="K685"/>
  <c r="J685"/>
  <c r="I685"/>
  <c r="H681"/>
  <c r="G681"/>
  <c r="F681"/>
  <c r="E681"/>
  <c r="C681"/>
  <c r="H676"/>
  <c r="G676"/>
  <c r="F676"/>
  <c r="E676"/>
  <c r="C676"/>
  <c r="H668"/>
  <c r="G668"/>
  <c r="F668"/>
  <c r="E668"/>
  <c r="C668"/>
  <c r="H664"/>
  <c r="G664"/>
  <c r="F664"/>
  <c r="E664"/>
  <c r="C664"/>
  <c r="H656"/>
  <c r="G656"/>
  <c r="F656"/>
  <c r="E656"/>
  <c r="C656"/>
  <c r="H652"/>
  <c r="G652"/>
  <c r="F652"/>
  <c r="E652"/>
  <c r="C652"/>
  <c r="H643"/>
  <c r="G643"/>
  <c r="F643"/>
  <c r="E643"/>
  <c r="C643"/>
  <c r="H638"/>
  <c r="G638"/>
  <c r="F638"/>
  <c r="E638"/>
  <c r="C638"/>
  <c r="H629"/>
  <c r="G629"/>
  <c r="F629"/>
  <c r="E629"/>
  <c r="C629"/>
  <c r="H625"/>
  <c r="G625"/>
  <c r="F625"/>
  <c r="E625"/>
  <c r="C625"/>
  <c r="H614"/>
  <c r="G614"/>
  <c r="F614"/>
  <c r="E614"/>
  <c r="C614"/>
  <c r="H608"/>
  <c r="G608"/>
  <c r="F608"/>
  <c r="E608"/>
  <c r="C608"/>
  <c r="H595"/>
  <c r="G595"/>
  <c r="F595"/>
  <c r="E595"/>
  <c r="C595"/>
  <c r="H590"/>
  <c r="G590"/>
  <c r="F590"/>
  <c r="E590"/>
  <c r="C590"/>
  <c r="H578"/>
  <c r="G578"/>
  <c r="F578"/>
  <c r="E578"/>
  <c r="C578"/>
  <c r="P572"/>
  <c r="P573" s="1"/>
  <c r="O572"/>
  <c r="O573" s="1"/>
  <c r="N572"/>
  <c r="N573" s="1"/>
  <c r="M572"/>
  <c r="M573" s="1"/>
  <c r="L572"/>
  <c r="L573" s="1"/>
  <c r="K572"/>
  <c r="K573" s="1"/>
  <c r="J572"/>
  <c r="J573" s="1"/>
  <c r="I572"/>
  <c r="I573" s="1"/>
  <c r="H572"/>
  <c r="G572"/>
  <c r="F572"/>
  <c r="E572"/>
  <c r="C572"/>
  <c r="H561"/>
  <c r="G561"/>
  <c r="F561"/>
  <c r="E561"/>
  <c r="C561"/>
  <c r="H556"/>
  <c r="G556"/>
  <c r="F556"/>
  <c r="E556"/>
  <c r="C556"/>
  <c r="H545"/>
  <c r="G545"/>
  <c r="F545"/>
  <c r="E545"/>
  <c r="C545"/>
  <c r="H540"/>
  <c r="G540"/>
  <c r="F540"/>
  <c r="E540"/>
  <c r="C540"/>
  <c r="H528"/>
  <c r="G528"/>
  <c r="F528"/>
  <c r="E528"/>
  <c r="C528"/>
  <c r="H523"/>
  <c r="G523"/>
  <c r="F523"/>
  <c r="E523"/>
  <c r="C523"/>
  <c r="P515"/>
  <c r="O515"/>
  <c r="N515"/>
  <c r="M515"/>
  <c r="L515"/>
  <c r="K515"/>
  <c r="J515"/>
  <c r="I515"/>
  <c r="H511"/>
  <c r="G511"/>
  <c r="F511"/>
  <c r="E511"/>
  <c r="C511"/>
  <c r="H507"/>
  <c r="G507"/>
  <c r="F507"/>
  <c r="E507"/>
  <c r="C507"/>
  <c r="H495"/>
  <c r="G495"/>
  <c r="F495"/>
  <c r="E495"/>
  <c r="C495"/>
  <c r="H491"/>
  <c r="G491"/>
  <c r="F491"/>
  <c r="E491"/>
  <c r="C491"/>
  <c r="H478"/>
  <c r="G478"/>
  <c r="F478"/>
  <c r="E478"/>
  <c r="C478"/>
  <c r="H474"/>
  <c r="G474"/>
  <c r="F474"/>
  <c r="E474"/>
  <c r="C474"/>
  <c r="H463"/>
  <c r="G463"/>
  <c r="F463"/>
  <c r="E463"/>
  <c r="C463"/>
  <c r="P459"/>
  <c r="O459"/>
  <c r="N459"/>
  <c r="M459"/>
  <c r="L459"/>
  <c r="K459"/>
  <c r="J459"/>
  <c r="I459"/>
  <c r="H459"/>
  <c r="G459"/>
  <c r="F459"/>
  <c r="E459"/>
  <c r="C459"/>
  <c r="H448"/>
  <c r="G448"/>
  <c r="F448"/>
  <c r="E448"/>
  <c r="C448"/>
  <c r="P444"/>
  <c r="O444"/>
  <c r="N444"/>
  <c r="M444"/>
  <c r="L444"/>
  <c r="K444"/>
  <c r="J444"/>
  <c r="I444"/>
  <c r="H443"/>
  <c r="G443"/>
  <c r="F443"/>
  <c r="E443"/>
  <c r="C443"/>
  <c r="H430"/>
  <c r="G430"/>
  <c r="F430"/>
  <c r="E430"/>
  <c r="C430"/>
  <c r="H425"/>
  <c r="G425"/>
  <c r="F425"/>
  <c r="E425"/>
  <c r="C425"/>
  <c r="H417"/>
  <c r="G417"/>
  <c r="F417"/>
  <c r="E417"/>
  <c r="C417"/>
  <c r="H413"/>
  <c r="G413"/>
  <c r="F413"/>
  <c r="E413"/>
  <c r="C413"/>
  <c r="H403"/>
  <c r="G403"/>
  <c r="F403"/>
  <c r="E403"/>
  <c r="C403"/>
  <c r="H398"/>
  <c r="G398"/>
  <c r="F398"/>
  <c r="E398"/>
  <c r="C398"/>
  <c r="H389"/>
  <c r="G389"/>
  <c r="F389"/>
  <c r="E389"/>
  <c r="C389"/>
  <c r="H384"/>
  <c r="G384"/>
  <c r="F384"/>
  <c r="E384"/>
  <c r="C384"/>
  <c r="P377"/>
  <c r="O377"/>
  <c r="N377"/>
  <c r="M377"/>
  <c r="L377"/>
  <c r="K377"/>
  <c r="J377"/>
  <c r="I377"/>
  <c r="H375"/>
  <c r="G375"/>
  <c r="F375"/>
  <c r="E375"/>
  <c r="C375"/>
  <c r="H369"/>
  <c r="G369"/>
  <c r="F369"/>
  <c r="E369"/>
  <c r="C369"/>
  <c r="P364"/>
  <c r="O364"/>
  <c r="N364"/>
  <c r="M364"/>
  <c r="L364"/>
  <c r="K364"/>
  <c r="J364"/>
  <c r="I364"/>
  <c r="H360"/>
  <c r="G360"/>
  <c r="F360"/>
  <c r="E360"/>
  <c r="C360"/>
  <c r="H355"/>
  <c r="G355"/>
  <c r="F355"/>
  <c r="E355"/>
  <c r="C355"/>
  <c r="H347"/>
  <c r="G347"/>
  <c r="F347"/>
  <c r="E347"/>
  <c r="C347"/>
  <c r="H343"/>
  <c r="G343"/>
  <c r="F343"/>
  <c r="E343"/>
  <c r="C343"/>
  <c r="H335"/>
  <c r="G335"/>
  <c r="F335"/>
  <c r="E335"/>
  <c r="C335"/>
  <c r="H331"/>
  <c r="G331"/>
  <c r="F331"/>
  <c r="E331"/>
  <c r="C331"/>
  <c r="H322"/>
  <c r="G322"/>
  <c r="F322"/>
  <c r="E322"/>
  <c r="C322"/>
  <c r="H317"/>
  <c r="G317"/>
  <c r="F317"/>
  <c r="E317"/>
  <c r="C317"/>
  <c r="H308"/>
  <c r="G308"/>
  <c r="F308"/>
  <c r="E308"/>
  <c r="C308"/>
  <c r="H304"/>
  <c r="G304"/>
  <c r="F304"/>
  <c r="E304"/>
  <c r="C304"/>
  <c r="H294"/>
  <c r="G294"/>
  <c r="F294"/>
  <c r="E294"/>
  <c r="C294"/>
  <c r="H289"/>
  <c r="G289"/>
  <c r="F289"/>
  <c r="E289"/>
  <c r="D289"/>
  <c r="C289"/>
  <c r="H277"/>
  <c r="G277"/>
  <c r="F277"/>
  <c r="E277"/>
  <c r="C277"/>
  <c r="P271"/>
  <c r="P272" s="1"/>
  <c r="O271"/>
  <c r="O272" s="1"/>
  <c r="N271"/>
  <c r="N272" s="1"/>
  <c r="M271"/>
  <c r="M272" s="1"/>
  <c r="L271"/>
  <c r="L272" s="1"/>
  <c r="K271"/>
  <c r="K272" s="1"/>
  <c r="J271"/>
  <c r="J272" s="1"/>
  <c r="I271"/>
  <c r="I272" s="1"/>
  <c r="H271"/>
  <c r="G271"/>
  <c r="F271"/>
  <c r="E271"/>
  <c r="D271"/>
  <c r="C271"/>
  <c r="H260"/>
  <c r="G260"/>
  <c r="F260"/>
  <c r="E260"/>
  <c r="C260"/>
  <c r="H255"/>
  <c r="G255"/>
  <c r="F255"/>
  <c r="E255"/>
  <c r="D255"/>
  <c r="C255"/>
  <c r="H244"/>
  <c r="G244"/>
  <c r="F244"/>
  <c r="E244"/>
  <c r="C244"/>
  <c r="H239"/>
  <c r="G239"/>
  <c r="F239"/>
  <c r="E239"/>
  <c r="D239"/>
  <c r="C239"/>
  <c r="H227"/>
  <c r="G227"/>
  <c r="F227"/>
  <c r="E227"/>
  <c r="C227"/>
  <c r="H222"/>
  <c r="G222"/>
  <c r="F222"/>
  <c r="E222"/>
  <c r="D222"/>
  <c r="C222"/>
  <c r="P214"/>
  <c r="O214"/>
  <c r="N214"/>
  <c r="M214"/>
  <c r="L214"/>
  <c r="K214"/>
  <c r="J214"/>
  <c r="I214"/>
  <c r="H210"/>
  <c r="G210"/>
  <c r="F210"/>
  <c r="E210"/>
  <c r="C210"/>
  <c r="H206"/>
  <c r="G206"/>
  <c r="F206"/>
  <c r="E206"/>
  <c r="D206"/>
  <c r="C206"/>
  <c r="H194"/>
  <c r="G194"/>
  <c r="F194"/>
  <c r="E194"/>
  <c r="C194"/>
  <c r="H190"/>
  <c r="G190"/>
  <c r="F190"/>
  <c r="E190"/>
  <c r="C190"/>
  <c r="H177"/>
  <c r="G177"/>
  <c r="F177"/>
  <c r="E177"/>
  <c r="C177"/>
  <c r="H173"/>
  <c r="G173"/>
  <c r="F173"/>
  <c r="E173"/>
  <c r="D173"/>
  <c r="C173"/>
  <c r="H161"/>
  <c r="G161"/>
  <c r="F161"/>
  <c r="E161"/>
  <c r="C161"/>
  <c r="H157"/>
  <c r="G157"/>
  <c r="F157"/>
  <c r="E157"/>
  <c r="D157"/>
  <c r="C157"/>
  <c r="H146"/>
  <c r="G146"/>
  <c r="F146"/>
  <c r="E146"/>
  <c r="C146"/>
  <c r="P142"/>
  <c r="O142"/>
  <c r="N142"/>
  <c r="M142"/>
  <c r="L142"/>
  <c r="K142"/>
  <c r="J142"/>
  <c r="I142"/>
  <c r="H141"/>
  <c r="G141"/>
  <c r="F141"/>
  <c r="E141"/>
  <c r="D141"/>
  <c r="C141"/>
  <c r="H129"/>
  <c r="G129"/>
  <c r="F129"/>
  <c r="E129"/>
  <c r="C129"/>
  <c r="H124"/>
  <c r="G124"/>
  <c r="F124"/>
  <c r="E124"/>
  <c r="D124"/>
  <c r="C124"/>
  <c r="H116"/>
  <c r="G116"/>
  <c r="F116"/>
  <c r="E116"/>
  <c r="C116"/>
  <c r="H110"/>
  <c r="G110"/>
  <c r="F110"/>
  <c r="E110"/>
  <c r="C110"/>
  <c r="H101"/>
  <c r="G101"/>
  <c r="F101"/>
  <c r="E101"/>
  <c r="C101"/>
  <c r="H96"/>
  <c r="G96"/>
  <c r="F96"/>
  <c r="E96"/>
  <c r="D96"/>
  <c r="C96"/>
  <c r="H88"/>
  <c r="G88"/>
  <c r="F88"/>
  <c r="E88"/>
  <c r="C88"/>
  <c r="H83"/>
  <c r="G83"/>
  <c r="F83"/>
  <c r="E83"/>
  <c r="D83"/>
  <c r="C83"/>
  <c r="P76"/>
  <c r="O76"/>
  <c r="N76"/>
  <c r="M76"/>
  <c r="L76"/>
  <c r="K76"/>
  <c r="J76"/>
  <c r="I76"/>
  <c r="H74"/>
  <c r="G74"/>
  <c r="F74"/>
  <c r="E74"/>
  <c r="C74"/>
  <c r="H70"/>
  <c r="G70"/>
  <c r="F70"/>
  <c r="E70"/>
  <c r="C70"/>
  <c r="P66"/>
  <c r="O66"/>
  <c r="N66"/>
  <c r="M66"/>
  <c r="L66"/>
  <c r="K66"/>
  <c r="J66"/>
  <c r="I66"/>
  <c r="H62"/>
  <c r="G62"/>
  <c r="F62"/>
  <c r="E62"/>
  <c r="C62"/>
  <c r="H57"/>
  <c r="G57"/>
  <c r="F57"/>
  <c r="E57"/>
  <c r="C57"/>
  <c r="H49"/>
  <c r="G49"/>
  <c r="F49"/>
  <c r="E49"/>
  <c r="C49"/>
  <c r="H45"/>
  <c r="G45"/>
  <c r="F45"/>
  <c r="E45"/>
  <c r="C45"/>
  <c r="H37"/>
  <c r="G37"/>
  <c r="F37"/>
  <c r="E37"/>
  <c r="C37"/>
  <c r="H32"/>
  <c r="G32"/>
  <c r="F32"/>
  <c r="E32"/>
  <c r="C32"/>
  <c r="H25"/>
  <c r="G25"/>
  <c r="F25"/>
  <c r="E25"/>
  <c r="C25"/>
  <c r="H21"/>
  <c r="G21"/>
  <c r="F21"/>
  <c r="E21"/>
  <c r="D21"/>
  <c r="C21"/>
  <c r="H12"/>
  <c r="G12"/>
  <c r="F12"/>
  <c r="E12"/>
  <c r="C12"/>
  <c r="H8"/>
  <c r="G8"/>
  <c r="F8"/>
  <c r="E8"/>
  <c r="C8"/>
  <c r="J531"/>
  <c r="K531"/>
  <c r="M531"/>
  <c r="N230"/>
  <c r="L230"/>
  <c r="N852"/>
  <c r="M230"/>
  <c r="K852"/>
  <c r="J852"/>
  <c r="I531"/>
  <c r="K230"/>
  <c r="O852"/>
  <c r="I230"/>
  <c r="M852"/>
  <c r="L852"/>
  <c r="O230"/>
  <c r="P230"/>
  <c r="O531"/>
  <c r="J230"/>
  <c r="N531"/>
  <c r="P531"/>
  <c r="P852"/>
  <c r="L531"/>
  <c r="I852"/>
</calcChain>
</file>

<file path=xl/sharedStrings.xml><?xml version="1.0" encoding="utf-8"?>
<sst xmlns="http://schemas.openxmlformats.org/spreadsheetml/2006/main" count="2186" uniqueCount="148">
  <si>
    <t xml:space="preserve">  Двухразовое питание   для  обучающихся  с ОВЗ  в первую смену (1-4 классы)</t>
  </si>
  <si>
    <t>Неделя 1</t>
  </si>
  <si>
    <t>Наименование блюда</t>
  </si>
  <si>
    <t>Цена</t>
  </si>
  <si>
    <t>Вес блюда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</si>
  <si>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</si>
  <si>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</si>
  <si>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</si>
  <si>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</si>
  <si>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№ рец.</t>
  </si>
  <si>
    <t>День 1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</si>
  <si>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</si>
  <si>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</si>
  <si>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</si>
  <si>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</si>
  <si>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</si>
  <si>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</si>
  <si>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</si>
  <si>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</si>
  <si>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</si>
  <si>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</si>
  <si>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</si>
  <si>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</si>
  <si>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Каша вязкая молочная из пшена с маслом сливочным</t>
  </si>
  <si>
    <t>220/20</t>
  </si>
  <si>
    <t>173</t>
  </si>
  <si>
    <t>Хлеб пшеничный с  сыром Российским</t>
  </si>
  <si>
    <t>50/20</t>
  </si>
  <si>
    <t>Чай с сахаром, лимоном</t>
  </si>
  <si>
    <t>377</t>
  </si>
  <si>
    <t>Итого за завтрак</t>
  </si>
  <si>
    <t>Второй завтрак</t>
  </si>
  <si>
    <t>Печенье сдобное</t>
  </si>
  <si>
    <t>Н</t>
  </si>
  <si>
    <t>Чай с сахаром</t>
  </si>
  <si>
    <t>День 2</t>
  </si>
  <si>
    <t>Тефтели  мясные с томатным соусом</t>
  </si>
  <si>
    <t>Каша рассыпчатая гречневая с маслом сливочным</t>
  </si>
  <si>
    <t>Хлеб пшеничный</t>
  </si>
  <si>
    <t xml:space="preserve">Фрукты свежие </t>
  </si>
  <si>
    <t>Вафля сливочная</t>
  </si>
  <si>
    <t>День 3</t>
  </si>
  <si>
    <t>Каша  молочная из манной крупы (с маслом сливочным, сахаром)</t>
  </si>
  <si>
    <t>181</t>
  </si>
  <si>
    <t>Печенье  сдобное</t>
  </si>
  <si>
    <t>День 4</t>
  </si>
  <si>
    <t>Запеканка из творога (с молоком сгущенным)</t>
  </si>
  <si>
    <t>223</t>
  </si>
  <si>
    <t>День 5</t>
  </si>
  <si>
    <t>Пельмени отварные с маслом сливочным</t>
  </si>
  <si>
    <t>150/10</t>
  </si>
  <si>
    <t>Овощи натуральные свежие помидоры</t>
  </si>
  <si>
    <t>Хлеб пшеничный 1-ый сорт</t>
  </si>
  <si>
    <t>Неделя 2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</si>
  <si>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</si>
  <si>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</si>
  <si>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</si>
  <si>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</si>
  <si>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</si>
  <si>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</si>
  <si>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</si>
  <si>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</si>
  <si>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Каша вязкая молочная из риса и пшена "Дружба"</t>
  </si>
  <si>
    <t>175</t>
  </si>
  <si>
    <t>Макаронные изделия отварные</t>
  </si>
  <si>
    <t>150</t>
  </si>
  <si>
    <t>202</t>
  </si>
  <si>
    <t>Фарш мясной с овощами</t>
  </si>
  <si>
    <t>Компот из  свежих яблок</t>
  </si>
  <si>
    <t>200</t>
  </si>
  <si>
    <t>Омлет натуральный</t>
  </si>
  <si>
    <t>Хлеб пшеничный с  маслом сливочным</t>
  </si>
  <si>
    <t>50/10</t>
  </si>
  <si>
    <t>Н ,14</t>
  </si>
  <si>
    <t>Фрукты свежие</t>
  </si>
  <si>
    <t>Каша вязкая молочная из риса (с маслом и сахаром)</t>
  </si>
  <si>
    <t>174</t>
  </si>
  <si>
    <t>Кондитерское изделие</t>
  </si>
  <si>
    <t>Макароны отварные  с сыром Российским</t>
  </si>
  <si>
    <t>Компот из  свежих или замороженных  ягод</t>
  </si>
  <si>
    <t xml:space="preserve">  Двухразовое питание  для  обучающихся  с ОВЗ  во вторую смену (1-4 классы)</t>
  </si>
  <si>
    <t>Обед</t>
  </si>
  <si>
    <t>Салат из белокочанной капусты  (до 01. марта) или из квашеной капусты</t>
  </si>
  <si>
    <t>Суп картофельный с бобовыми , вегетар.</t>
  </si>
  <si>
    <t>102</t>
  </si>
  <si>
    <t>Плов из птицы</t>
  </si>
  <si>
    <t>291</t>
  </si>
  <si>
    <t>20</t>
  </si>
  <si>
    <t>Хлеб ржано-пшеничный</t>
  </si>
  <si>
    <t>40</t>
  </si>
  <si>
    <t>Итого за обед</t>
  </si>
  <si>
    <t>Салат из свеклы отварной с маслом растительным</t>
  </si>
  <si>
    <t>52</t>
  </si>
  <si>
    <t>Суп из овощей  с картофелем, вегетар.</t>
  </si>
  <si>
    <t>99</t>
  </si>
  <si>
    <t>Печень по-строгановски</t>
  </si>
  <si>
    <t>255</t>
  </si>
  <si>
    <t>Овощи натуральные свежие или соленые (огурцы)</t>
  </si>
  <si>
    <t>Борщ с капустой и картофелем, вегетар.</t>
  </si>
  <si>
    <t>82</t>
  </si>
  <si>
    <t>Птица тушенная в соусе</t>
  </si>
  <si>
    <t>Рис отварной с маслом сливочным</t>
  </si>
  <si>
    <t>Овощи натуральные свежие/соленые , помидоры</t>
  </si>
  <si>
    <t>Рассольник Ленинградский с картофелем, вегетаринский</t>
  </si>
  <si>
    <t>96</t>
  </si>
  <si>
    <t>Биточки  мясные с томатным соусом</t>
  </si>
  <si>
    <t>90/50</t>
  </si>
  <si>
    <t>Пюре картофельное с маслом сливочным</t>
  </si>
  <si>
    <t>Щи из свежей капусты с картофелем</t>
  </si>
  <si>
    <t>88</t>
  </si>
  <si>
    <t>Суп картофельный с фасолью</t>
  </si>
  <si>
    <t>Гуляш из филе курицы</t>
  </si>
  <si>
    <t>294</t>
  </si>
  <si>
    <t>Свекольник с картофелем, вегетар.</t>
  </si>
  <si>
    <t>81</t>
  </si>
  <si>
    <t>Рыба припущенная с овощами</t>
  </si>
  <si>
    <t>227</t>
  </si>
  <si>
    <t>Картофель отварной</t>
  </si>
  <si>
    <t>310</t>
  </si>
  <si>
    <t>Салат из свеклы отварной</t>
  </si>
  <si>
    <t>Суп с макаронными изделиями, вегет.</t>
  </si>
  <si>
    <t>Жаркое по- домашнему с филе курицы</t>
  </si>
  <si>
    <t>Котлеты  мясные с томатным соусом</t>
  </si>
  <si>
    <t xml:space="preserve">  Двухразовое питание   для  обучающихся  с ОВЗ  в первую смену  (5-11 классы)</t>
  </si>
  <si>
    <t>100/20</t>
  </si>
  <si>
    <t>Масло сливочное</t>
  </si>
  <si>
    <t>10</t>
  </si>
  <si>
    <t>Каша  молочная из манной крупы (с маслом и сахаром)</t>
  </si>
  <si>
    <t>Сыр (порциями) Российский</t>
  </si>
  <si>
    <t>14</t>
  </si>
  <si>
    <t>130/20</t>
  </si>
  <si>
    <t>185/10</t>
  </si>
  <si>
    <t>1/80/50</t>
  </si>
  <si>
    <t>Масло (порциями)</t>
  </si>
  <si>
    <t xml:space="preserve">  Двухразовое питание  для  обучающихся  с ОВЗ  во вторую смену (5-11 классы)</t>
  </si>
  <si>
    <t>85/30</t>
  </si>
  <si>
    <t>Рассольник ленинградский с картофелем, вегетаринский</t>
  </si>
  <si>
    <t>80/50</t>
  </si>
  <si>
    <t>Напиток из плодов шиповника</t>
  </si>
  <si>
    <t>388</t>
  </si>
  <si>
    <t>Компот из смеси сухофруктов</t>
  </si>
  <si>
    <t>349</t>
  </si>
  <si>
    <t>85/75</t>
  </si>
  <si>
    <t>80/30</t>
  </si>
  <si>
    <t>344</t>
  </si>
  <si>
    <t>по</t>
  </si>
  <si>
    <t>субботам</t>
  </si>
  <si>
    <t>Вермишель отварная с маслом сливочным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</si>
</sst>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22"/>
      <color theme="1"/>
      <name val="Arial"/>
      <family val="2"/>
      <charset val="204"/>
    </font>
    <font>
      <sz val="22"/>
      <name val="Arial"/>
      <family val="2"/>
      <charset val="204"/>
    </font>
    <font>
      <sz val="22"/>
      <color theme="1"/>
      <name val="Arial"/>
      <family val="2"/>
      <charset val="204"/>
    </font>
    <font>
      <b/>
      <sz val="22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6"/>
      <color theme="1"/>
      <name val="Arial"/>
      <family val="2"/>
      <charset val="204"/>
    </font>
    <font>
      <sz val="26"/>
      <name val="Arial"/>
      <family val="2"/>
      <charset val="204"/>
    </font>
    <font>
      <sz val="2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wrapText="1"/>
    </xf>
    <xf numFmtId="0" fontId="1" fillId="0" borderId="0" xfId="0" applyFont="1" applyBorder="1" applyAlignment="1"/>
    <xf numFmtId="0" fontId="1" fillId="0" borderId="2" xfId="0" applyFont="1" applyBorder="1" applyAlignment="1"/>
    <xf numFmtId="2" fontId="1" fillId="0" borderId="0" xfId="0" applyNumberFormat="1" applyFont="1" applyBorder="1" applyAlignment="1"/>
    <xf numFmtId="0" fontId="3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1" fillId="0" borderId="8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/>
    <xf numFmtId="0" fontId="2" fillId="0" borderId="8" xfId="0" applyFont="1" applyBorder="1" applyAlignment="1">
      <alignment horizontal="center" wrapText="1"/>
    </xf>
    <xf numFmtId="0" fontId="3" fillId="0" borderId="11" xfId="0" applyFont="1" applyBorder="1"/>
    <xf numFmtId="1" fontId="2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2" fontId="3" fillId="0" borderId="0" xfId="0" applyNumberFormat="1" applyFont="1"/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2" fontId="1" fillId="0" borderId="0" xfId="0" applyNumberFormat="1" applyFont="1" applyAlignment="1"/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5" fillId="0" borderId="2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2" fillId="0" borderId="2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Border="1"/>
    <xf numFmtId="0" fontId="3" fillId="2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2" borderId="2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0" fillId="0" borderId="0" xfId="0" applyFont="1"/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7"/>
  <sheetViews>
    <sheetView tabSelected="1" topLeftCell="A649" zoomScale="59" zoomScaleNormal="59" workbookViewId="0">
      <selection activeCell="Y660" sqref="Y660"/>
    </sheetView>
  </sheetViews>
  <sheetFormatPr defaultRowHeight="14.4"/>
  <cols>
    <col min="1" max="1" width="28.21875" customWidth="1"/>
    <col min="2" max="2" width="81.21875" customWidth="1"/>
    <col min="3" max="3" width="26.21875" hidden="1" customWidth="1"/>
    <col min="4" max="4" width="17.88671875" customWidth="1"/>
    <col min="5" max="5" width="15" customWidth="1"/>
    <col min="6" max="6" width="16.21875" customWidth="1"/>
    <col min="7" max="7" width="22.33203125" customWidth="1"/>
    <col min="8" max="8" width="42.44140625" customWidth="1"/>
    <col min="9" max="16" width="0" hidden="1" customWidth="1"/>
    <col min="17" max="17" width="15.77734375" customWidth="1"/>
  </cols>
  <sheetData>
    <row r="1" spans="1:17" ht="49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9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9.95" customHeight="1">
      <c r="A3" s="3" t="s">
        <v>1</v>
      </c>
      <c r="B3" s="159" t="s">
        <v>2</v>
      </c>
      <c r="C3" s="148" t="s">
        <v>3</v>
      </c>
      <c r="D3" s="157" t="s">
        <v>4</v>
      </c>
      <c r="E3" s="155" t="s">
        <v>5</v>
      </c>
      <c r="F3" s="155"/>
      <c r="G3" s="155"/>
      <c r="H3" s="155" t="s">
        <v>6</v>
      </c>
      <c r="I3" s="155" t="s">
        <v>7</v>
      </c>
      <c r="J3" s="155"/>
      <c r="K3" s="155"/>
      <c r="L3" s="155"/>
      <c r="M3" s="155" t="s">
        <v>8</v>
      </c>
      <c r="N3" s="155"/>
      <c r="O3" s="155"/>
      <c r="P3" s="155"/>
      <c r="Q3" s="157" t="s">
        <v>9</v>
      </c>
    </row>
    <row r="4" spans="1:17" ht="49.95" customHeight="1">
      <c r="A4" s="3" t="s">
        <v>10</v>
      </c>
      <c r="B4" s="159"/>
      <c r="C4" s="149"/>
      <c r="D4" s="157"/>
      <c r="E4" s="4" t="s">
        <v>11</v>
      </c>
      <c r="F4" s="4" t="s">
        <v>12</v>
      </c>
      <c r="G4" s="4" t="s">
        <v>13</v>
      </c>
      <c r="H4" s="155"/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157"/>
    </row>
    <row r="5" spans="1:17" ht="49.95" customHeight="1">
      <c r="A5" s="5" t="s">
        <v>22</v>
      </c>
      <c r="B5" s="6" t="s">
        <v>23</v>
      </c>
      <c r="C5" s="7">
        <v>36.9</v>
      </c>
      <c r="D5" s="8" t="s">
        <v>24</v>
      </c>
      <c r="E5" s="9">
        <v>9.48</v>
      </c>
      <c r="F5" s="9">
        <v>12.09</v>
      </c>
      <c r="G5" s="9">
        <v>55.8</v>
      </c>
      <c r="H5" s="9">
        <v>384</v>
      </c>
      <c r="I5" s="10"/>
      <c r="J5" s="10"/>
      <c r="K5" s="10"/>
      <c r="L5" s="10"/>
      <c r="M5" s="10"/>
      <c r="N5" s="10"/>
      <c r="O5" s="10"/>
      <c r="P5" s="10"/>
      <c r="Q5" s="8" t="s">
        <v>25</v>
      </c>
    </row>
    <row r="6" spans="1:17" ht="49.95" customHeight="1">
      <c r="A6" s="11"/>
      <c r="B6" s="6" t="s">
        <v>26</v>
      </c>
      <c r="C6" s="7">
        <v>26.58</v>
      </c>
      <c r="D6" s="8" t="s">
        <v>27</v>
      </c>
      <c r="E6" s="9">
        <v>8.89</v>
      </c>
      <c r="F6" s="9">
        <v>6.96</v>
      </c>
      <c r="G6" s="9">
        <v>23.95</v>
      </c>
      <c r="H6" s="9">
        <v>197.2</v>
      </c>
      <c r="I6" s="9">
        <v>0.02</v>
      </c>
      <c r="J6" s="9">
        <v>0.28000000000000003</v>
      </c>
      <c r="K6" s="9">
        <v>0.1</v>
      </c>
      <c r="L6" s="9">
        <v>0.2</v>
      </c>
      <c r="M6" s="9">
        <v>352</v>
      </c>
      <c r="N6" s="9">
        <v>200</v>
      </c>
      <c r="O6" s="9">
        <v>14</v>
      </c>
      <c r="P6" s="9">
        <v>0.4</v>
      </c>
      <c r="Q6" s="8">
        <v>15</v>
      </c>
    </row>
    <row r="7" spans="1:17" ht="49.95" customHeight="1">
      <c r="A7" s="11"/>
      <c r="B7" s="12" t="s">
        <v>28</v>
      </c>
      <c r="C7" s="7">
        <v>4.78</v>
      </c>
      <c r="D7" s="8">
        <v>200</v>
      </c>
      <c r="E7" s="9">
        <v>0.13</v>
      </c>
      <c r="F7" s="9">
        <v>0.02</v>
      </c>
      <c r="G7" s="9">
        <v>15.21</v>
      </c>
      <c r="H7" s="9">
        <v>62</v>
      </c>
      <c r="I7" s="9">
        <v>0</v>
      </c>
      <c r="J7" s="9">
        <v>2.819</v>
      </c>
      <c r="K7" s="9">
        <v>0</v>
      </c>
      <c r="L7" s="9">
        <v>0</v>
      </c>
      <c r="M7" s="9">
        <v>14.208</v>
      </c>
      <c r="N7" s="9">
        <v>4.3959999999999999</v>
      </c>
      <c r="O7" s="9">
        <v>2.3980000000000001</v>
      </c>
      <c r="P7" s="9">
        <v>0.35499999999999998</v>
      </c>
      <c r="Q7" s="8" t="s">
        <v>29</v>
      </c>
    </row>
    <row r="8" spans="1:17" ht="49.95" customHeight="1">
      <c r="A8" s="13" t="s">
        <v>30</v>
      </c>
      <c r="B8" s="12"/>
      <c r="C8" s="14">
        <f>SUM(C5:C7)</f>
        <v>68.259999999999991</v>
      </c>
      <c r="D8" s="15">
        <v>510</v>
      </c>
      <c r="E8" s="16">
        <f>SUM(E5:E7)</f>
        <v>18.5</v>
      </c>
      <c r="F8" s="16">
        <f>SUM(F5:F7)</f>
        <v>19.07</v>
      </c>
      <c r="G8" s="16">
        <f>SUM(G5:G7)</f>
        <v>94.960000000000008</v>
      </c>
      <c r="H8" s="16">
        <f>SUM(H5:H7)</f>
        <v>643.20000000000005</v>
      </c>
      <c r="I8" s="16">
        <v>0.45999999999999996</v>
      </c>
      <c r="J8" s="16">
        <v>22.178000000000001</v>
      </c>
      <c r="K8" s="16">
        <v>0.30400000000000005</v>
      </c>
      <c r="L8" s="16">
        <v>3.2359999999999998</v>
      </c>
      <c r="M8" s="16">
        <v>540.35200000000009</v>
      </c>
      <c r="N8" s="16">
        <v>454.82800000000003</v>
      </c>
      <c r="O8" s="16">
        <v>78.221999999999994</v>
      </c>
      <c r="P8" s="16">
        <v>2.5960000000000001</v>
      </c>
      <c r="Q8" s="17"/>
    </row>
    <row r="9" spans="1:17" ht="49.9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49.95" customHeight="1">
      <c r="A10" s="13" t="s">
        <v>31</v>
      </c>
      <c r="B10" s="10" t="s">
        <v>32</v>
      </c>
      <c r="C10" s="8">
        <v>4.7300000000000004</v>
      </c>
      <c r="D10" s="19">
        <v>20</v>
      </c>
      <c r="E10" s="9">
        <v>8.4</v>
      </c>
      <c r="F10" s="9">
        <v>4.5199999999999996</v>
      </c>
      <c r="G10" s="9">
        <v>27.88</v>
      </c>
      <c r="H10" s="9">
        <v>92</v>
      </c>
      <c r="I10" s="10"/>
      <c r="J10" s="10"/>
      <c r="K10" s="10"/>
      <c r="L10" s="10"/>
      <c r="M10" s="10"/>
      <c r="N10" s="10"/>
      <c r="O10" s="10"/>
      <c r="P10" s="10"/>
      <c r="Q10" s="8" t="s">
        <v>33</v>
      </c>
    </row>
    <row r="11" spans="1:17" ht="49.95" customHeight="1">
      <c r="A11" s="13"/>
      <c r="B11" s="20" t="s">
        <v>34</v>
      </c>
      <c r="C11" s="21">
        <v>2.97</v>
      </c>
      <c r="D11" s="22">
        <v>200</v>
      </c>
      <c r="E11" s="23">
        <v>0.13</v>
      </c>
      <c r="F11" s="23">
        <v>7.0000000000000007E-2</v>
      </c>
      <c r="G11" s="23">
        <v>13.64</v>
      </c>
      <c r="H11" s="23">
        <v>50.9</v>
      </c>
      <c r="I11" s="9">
        <v>0</v>
      </c>
      <c r="J11" s="9">
        <v>0.26400000000000001</v>
      </c>
      <c r="K11" s="9">
        <v>0</v>
      </c>
      <c r="L11" s="9">
        <v>2.1999999999999999E-2</v>
      </c>
      <c r="M11" s="9">
        <v>12.606</v>
      </c>
      <c r="N11" s="9">
        <v>3.8940000000000001</v>
      </c>
      <c r="O11" s="9">
        <v>2.31</v>
      </c>
      <c r="P11" s="9">
        <v>0.48399999999999999</v>
      </c>
      <c r="Q11" s="8">
        <v>627</v>
      </c>
    </row>
    <row r="12" spans="1:17" ht="49.95" customHeight="1">
      <c r="A12" s="13"/>
      <c r="B12" s="24"/>
      <c r="C12" s="9">
        <f>SUM(C10:C11)</f>
        <v>7.7000000000000011</v>
      </c>
      <c r="D12" s="8"/>
      <c r="E12" s="8">
        <f>SUM(E10:E11)</f>
        <v>8.5300000000000011</v>
      </c>
      <c r="F12" s="8">
        <f t="shared" ref="F12:H12" si="0">SUM(F10:F11)</f>
        <v>4.59</v>
      </c>
      <c r="G12" s="8">
        <f t="shared" si="0"/>
        <v>41.519999999999996</v>
      </c>
      <c r="H12" s="8">
        <f t="shared" si="0"/>
        <v>142.9</v>
      </c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9.95" customHeight="1">
      <c r="A13" s="25"/>
      <c r="B13" s="25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49.95" customHeight="1">
      <c r="A14" s="3" t="s">
        <v>1</v>
      </c>
      <c r="B14" s="159" t="s">
        <v>2</v>
      </c>
      <c r="C14" s="148" t="s">
        <v>3</v>
      </c>
      <c r="D14" s="157" t="s">
        <v>4</v>
      </c>
      <c r="E14" s="155" t="s">
        <v>5</v>
      </c>
      <c r="F14" s="155"/>
      <c r="G14" s="155"/>
      <c r="H14" s="153" t="s">
        <v>6</v>
      </c>
      <c r="I14" s="155" t="s">
        <v>7</v>
      </c>
      <c r="J14" s="155"/>
      <c r="K14" s="155"/>
      <c r="L14" s="155"/>
      <c r="M14" s="155" t="s">
        <v>8</v>
      </c>
      <c r="N14" s="155"/>
      <c r="O14" s="155"/>
      <c r="P14" s="155"/>
      <c r="Q14" s="136" t="s">
        <v>9</v>
      </c>
    </row>
    <row r="15" spans="1:17" ht="49.95" customHeight="1">
      <c r="A15" s="3" t="s">
        <v>35</v>
      </c>
      <c r="B15" s="159"/>
      <c r="C15" s="149"/>
      <c r="D15" s="157"/>
      <c r="E15" s="4" t="s">
        <v>11</v>
      </c>
      <c r="F15" s="4" t="s">
        <v>12</v>
      </c>
      <c r="G15" s="4" t="s">
        <v>13</v>
      </c>
      <c r="H15" s="154"/>
      <c r="I15" s="4" t="s">
        <v>14</v>
      </c>
      <c r="J15" s="4" t="s">
        <v>15</v>
      </c>
      <c r="K15" s="4" t="s">
        <v>16</v>
      </c>
      <c r="L15" s="4" t="s">
        <v>17</v>
      </c>
      <c r="M15" s="4" t="s">
        <v>18</v>
      </c>
      <c r="N15" s="4" t="s">
        <v>19</v>
      </c>
      <c r="O15" s="4" t="s">
        <v>20</v>
      </c>
      <c r="P15" s="4" t="s">
        <v>21</v>
      </c>
      <c r="Q15" s="137"/>
    </row>
    <row r="16" spans="1:17" ht="49.95" customHeight="1">
      <c r="A16" s="13" t="s">
        <v>22</v>
      </c>
      <c r="B16" s="6" t="s">
        <v>36</v>
      </c>
      <c r="C16" s="7">
        <v>29.96</v>
      </c>
      <c r="D16" s="28">
        <v>140</v>
      </c>
      <c r="E16" s="9">
        <v>38.4</v>
      </c>
      <c r="F16" s="9">
        <v>38.72</v>
      </c>
      <c r="G16" s="9">
        <v>19.34</v>
      </c>
      <c r="H16" s="9">
        <v>398</v>
      </c>
      <c r="I16" s="9">
        <v>0.03</v>
      </c>
      <c r="J16" s="9">
        <v>0.34</v>
      </c>
      <c r="K16" s="9">
        <v>0.02</v>
      </c>
      <c r="L16" s="9">
        <v>0</v>
      </c>
      <c r="M16" s="9">
        <v>21.57</v>
      </c>
      <c r="N16" s="9">
        <v>40.159999999999997</v>
      </c>
      <c r="O16" s="9">
        <v>8.4</v>
      </c>
      <c r="P16" s="9">
        <v>1.4</v>
      </c>
      <c r="Q16" s="8">
        <v>540.41600000000005</v>
      </c>
    </row>
    <row r="17" spans="1:17" ht="49.95" customHeight="1">
      <c r="A17" s="29"/>
      <c r="B17" s="30" t="s">
        <v>37</v>
      </c>
      <c r="C17" s="31">
        <v>12.87</v>
      </c>
      <c r="D17" s="32">
        <v>150</v>
      </c>
      <c r="E17" s="33">
        <v>6.45</v>
      </c>
      <c r="F17" s="33">
        <v>4.5599999999999996</v>
      </c>
      <c r="G17" s="33">
        <v>28.98</v>
      </c>
      <c r="H17" s="33">
        <v>182.82</v>
      </c>
      <c r="I17" s="33">
        <v>0.21</v>
      </c>
      <c r="J17" s="33">
        <v>0</v>
      </c>
      <c r="K17" s="33">
        <v>0</v>
      </c>
      <c r="L17" s="33">
        <v>0.6</v>
      </c>
      <c r="M17" s="33">
        <v>14.82</v>
      </c>
      <c r="N17" s="33">
        <v>203.93</v>
      </c>
      <c r="O17" s="33">
        <v>135.83000000000001</v>
      </c>
      <c r="P17" s="33">
        <v>4.5599999999999996</v>
      </c>
      <c r="Q17" s="32">
        <v>302</v>
      </c>
    </row>
    <row r="18" spans="1:17" ht="49.95" customHeight="1">
      <c r="A18" s="11"/>
      <c r="B18" s="12" t="s">
        <v>38</v>
      </c>
      <c r="C18" s="7">
        <v>2.65</v>
      </c>
      <c r="D18" s="8">
        <v>50</v>
      </c>
      <c r="E18" s="9">
        <v>3.79</v>
      </c>
      <c r="F18" s="9">
        <v>0.47</v>
      </c>
      <c r="G18" s="9">
        <v>23.95</v>
      </c>
      <c r="H18" s="9">
        <v>118</v>
      </c>
      <c r="I18" s="9">
        <v>0.05</v>
      </c>
      <c r="J18" s="9">
        <v>0</v>
      </c>
      <c r="K18" s="9">
        <v>0</v>
      </c>
      <c r="L18" s="9">
        <v>0.65</v>
      </c>
      <c r="M18" s="9">
        <v>11.5</v>
      </c>
      <c r="N18" s="9">
        <v>43.5</v>
      </c>
      <c r="O18" s="9">
        <v>16.5</v>
      </c>
      <c r="P18" s="9">
        <v>0.55000000000000004</v>
      </c>
      <c r="Q18" s="8" t="s">
        <v>33</v>
      </c>
    </row>
    <row r="19" spans="1:17" ht="49.95" customHeight="1">
      <c r="A19" s="11"/>
      <c r="B19" s="6" t="s">
        <v>34</v>
      </c>
      <c r="C19" s="7">
        <v>2.97</v>
      </c>
      <c r="D19" s="8">
        <v>200</v>
      </c>
      <c r="E19" s="9">
        <v>0.13</v>
      </c>
      <c r="F19" s="9">
        <v>7.0000000000000007E-2</v>
      </c>
      <c r="G19" s="9">
        <v>13.64</v>
      </c>
      <c r="H19" s="9">
        <v>50.9</v>
      </c>
      <c r="I19" s="9">
        <v>0</v>
      </c>
      <c r="J19" s="9">
        <v>0.26400000000000001</v>
      </c>
      <c r="K19" s="9">
        <v>0</v>
      </c>
      <c r="L19" s="9">
        <v>2.1999999999999999E-2</v>
      </c>
      <c r="M19" s="9">
        <v>12.606</v>
      </c>
      <c r="N19" s="9">
        <v>3.8940000000000001</v>
      </c>
      <c r="O19" s="9">
        <v>2.31</v>
      </c>
      <c r="P19" s="9">
        <v>0.48399999999999999</v>
      </c>
      <c r="Q19" s="8">
        <v>627</v>
      </c>
    </row>
    <row r="20" spans="1:17" ht="49.95" customHeight="1">
      <c r="A20" s="11"/>
      <c r="B20" s="12" t="s">
        <v>39</v>
      </c>
      <c r="C20" s="7">
        <v>19.809999999999999</v>
      </c>
      <c r="D20" s="8">
        <v>100</v>
      </c>
      <c r="E20" s="9">
        <v>0.6</v>
      </c>
      <c r="F20" s="9">
        <v>0.6</v>
      </c>
      <c r="G20" s="9">
        <v>14.7</v>
      </c>
      <c r="H20" s="9">
        <v>71</v>
      </c>
      <c r="I20" s="9">
        <v>4.4999999999999998E-2</v>
      </c>
      <c r="J20" s="9">
        <v>15</v>
      </c>
      <c r="K20" s="9">
        <v>0</v>
      </c>
      <c r="L20" s="9">
        <v>0.2</v>
      </c>
      <c r="M20" s="9">
        <v>24</v>
      </c>
      <c r="N20" s="9">
        <v>16.5</v>
      </c>
      <c r="O20" s="9">
        <v>13.5</v>
      </c>
      <c r="P20" s="9">
        <v>3.3</v>
      </c>
      <c r="Q20" s="8" t="s">
        <v>33</v>
      </c>
    </row>
    <row r="21" spans="1:17" ht="49.95" customHeight="1">
      <c r="A21" s="13" t="s">
        <v>30</v>
      </c>
      <c r="B21" s="34"/>
      <c r="C21" s="14">
        <f>SUM(C16:C20)</f>
        <v>68.259999999999991</v>
      </c>
      <c r="D21" s="8">
        <f>D20+D19+D18+D17+D16</f>
        <v>640</v>
      </c>
      <c r="E21" s="16">
        <f>SUM(E16:E20)</f>
        <v>49.370000000000005</v>
      </c>
      <c r="F21" s="16">
        <f t="shared" ref="F21:G21" si="1">SUM(F16:F20)</f>
        <v>44.42</v>
      </c>
      <c r="G21" s="16">
        <f t="shared" si="1"/>
        <v>100.61</v>
      </c>
      <c r="H21" s="16">
        <f>SUM(H16:H20)</f>
        <v>820.71999999999991</v>
      </c>
      <c r="I21" s="16">
        <v>0.30199999999999999</v>
      </c>
      <c r="J21" s="16">
        <v>4.6289999999999996</v>
      </c>
      <c r="K21" s="16">
        <v>0.02</v>
      </c>
      <c r="L21" s="16">
        <v>1.28</v>
      </c>
      <c r="M21" s="16">
        <v>67.198000000000008</v>
      </c>
      <c r="N21" s="16">
        <v>300.98600000000005</v>
      </c>
      <c r="O21" s="16">
        <v>167.328</v>
      </c>
      <c r="P21" s="16">
        <v>7.0149999999999988</v>
      </c>
      <c r="Q21" s="8"/>
    </row>
    <row r="22" spans="1:17" ht="49.95" customHeight="1">
      <c r="A22" s="35"/>
      <c r="B22" s="36"/>
      <c r="C22" s="37"/>
      <c r="D22" s="38"/>
      <c r="E22" s="39"/>
      <c r="F22" s="39"/>
      <c r="G22" s="39"/>
      <c r="H22" s="40"/>
      <c r="I22" s="39"/>
      <c r="J22" s="39"/>
      <c r="K22" s="39"/>
      <c r="L22" s="39"/>
      <c r="M22" s="39"/>
      <c r="N22" s="39"/>
      <c r="O22" s="39"/>
      <c r="P22" s="39"/>
      <c r="Q22" s="38"/>
    </row>
    <row r="23" spans="1:17" ht="49.95" customHeight="1">
      <c r="A23" s="13" t="s">
        <v>31</v>
      </c>
      <c r="B23" s="6" t="s">
        <v>40</v>
      </c>
      <c r="C23" s="7">
        <v>4.7300000000000004</v>
      </c>
      <c r="D23" s="8">
        <v>20</v>
      </c>
      <c r="E23" s="9">
        <v>4.2</v>
      </c>
      <c r="F23" s="9">
        <v>2.2599999999999998</v>
      </c>
      <c r="G23" s="9">
        <v>13.94</v>
      </c>
      <c r="H23" s="9">
        <v>82.9</v>
      </c>
      <c r="I23" s="9">
        <v>0.09</v>
      </c>
      <c r="J23" s="9">
        <v>0</v>
      </c>
      <c r="K23" s="9">
        <v>0</v>
      </c>
      <c r="L23" s="9">
        <v>0</v>
      </c>
      <c r="M23" s="9">
        <v>39.36</v>
      </c>
      <c r="N23" s="9">
        <v>1.98</v>
      </c>
      <c r="O23" s="9">
        <v>3.72</v>
      </c>
      <c r="P23" s="9">
        <v>1.26</v>
      </c>
      <c r="Q23" s="8" t="s">
        <v>33</v>
      </c>
    </row>
    <row r="24" spans="1:17" ht="49.95" customHeight="1">
      <c r="A24" s="13"/>
      <c r="B24" s="20" t="s">
        <v>34</v>
      </c>
      <c r="C24" s="21">
        <v>2.97</v>
      </c>
      <c r="D24" s="22">
        <v>200</v>
      </c>
      <c r="E24" s="23">
        <v>0.13</v>
      </c>
      <c r="F24" s="23">
        <v>7.0000000000000007E-2</v>
      </c>
      <c r="G24" s="23">
        <v>13.64</v>
      </c>
      <c r="H24" s="23">
        <v>50.9</v>
      </c>
      <c r="I24" s="9">
        <v>0</v>
      </c>
      <c r="J24" s="9">
        <v>0.26400000000000001</v>
      </c>
      <c r="K24" s="9">
        <v>0</v>
      </c>
      <c r="L24" s="9">
        <v>2.1999999999999999E-2</v>
      </c>
      <c r="M24" s="9">
        <v>12.606</v>
      </c>
      <c r="N24" s="9">
        <v>3.8940000000000001</v>
      </c>
      <c r="O24" s="9">
        <v>2.31</v>
      </c>
      <c r="P24" s="9">
        <v>0.48399999999999999</v>
      </c>
      <c r="Q24" s="8">
        <v>627</v>
      </c>
    </row>
    <row r="25" spans="1:17" ht="49.95" customHeight="1">
      <c r="A25" s="13"/>
      <c r="B25" s="6"/>
      <c r="C25" s="9">
        <f>SUM(C23:C24)</f>
        <v>7.7000000000000011</v>
      </c>
      <c r="D25" s="8"/>
      <c r="E25" s="8">
        <f>SUM(E23:E24)</f>
        <v>4.33</v>
      </c>
      <c r="F25" s="8">
        <f t="shared" ref="F25:H25" si="2">SUM(F23:F24)</f>
        <v>2.3299999999999996</v>
      </c>
      <c r="G25" s="8">
        <f t="shared" si="2"/>
        <v>27.58</v>
      </c>
      <c r="H25" s="8">
        <f t="shared" si="2"/>
        <v>133.80000000000001</v>
      </c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49.95" customHeight="1">
      <c r="A26" s="41"/>
      <c r="B26" s="42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/>
    </row>
    <row r="27" spans="1:17" ht="49.95" customHeight="1">
      <c r="A27" s="3" t="s">
        <v>1</v>
      </c>
      <c r="B27" s="148" t="s">
        <v>2</v>
      </c>
      <c r="C27" s="148" t="s">
        <v>3</v>
      </c>
      <c r="D27" s="136" t="s">
        <v>4</v>
      </c>
      <c r="E27" s="150" t="s">
        <v>5</v>
      </c>
      <c r="F27" s="151"/>
      <c r="G27" s="152"/>
      <c r="H27" s="153" t="s">
        <v>6</v>
      </c>
      <c r="I27" s="150" t="s">
        <v>7</v>
      </c>
      <c r="J27" s="151"/>
      <c r="K27" s="151"/>
      <c r="L27" s="152"/>
      <c r="M27" s="150" t="s">
        <v>8</v>
      </c>
      <c r="N27" s="151"/>
      <c r="O27" s="151"/>
      <c r="P27" s="152"/>
      <c r="Q27" s="136" t="s">
        <v>9</v>
      </c>
    </row>
    <row r="28" spans="1:17" ht="49.95" customHeight="1">
      <c r="A28" s="3" t="s">
        <v>41</v>
      </c>
      <c r="B28" s="149"/>
      <c r="C28" s="149"/>
      <c r="D28" s="137"/>
      <c r="E28" s="4" t="s">
        <v>11</v>
      </c>
      <c r="F28" s="4" t="s">
        <v>12</v>
      </c>
      <c r="G28" s="4" t="s">
        <v>13</v>
      </c>
      <c r="H28" s="154"/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20</v>
      </c>
      <c r="P28" s="4" t="s">
        <v>21</v>
      </c>
      <c r="Q28" s="137"/>
    </row>
    <row r="29" spans="1:17" ht="49.95" customHeight="1">
      <c r="A29" s="13" t="s">
        <v>22</v>
      </c>
      <c r="B29" s="6" t="s">
        <v>42</v>
      </c>
      <c r="C29" s="46">
        <v>38.71</v>
      </c>
      <c r="D29" s="8" t="s">
        <v>24</v>
      </c>
      <c r="E29" s="9">
        <v>6.68</v>
      </c>
      <c r="F29" s="9">
        <v>11.68</v>
      </c>
      <c r="G29" s="9">
        <v>46.2</v>
      </c>
      <c r="H29" s="9">
        <v>357</v>
      </c>
      <c r="I29" s="9">
        <v>8.7999999999999995E-2</v>
      </c>
      <c r="J29" s="9">
        <v>1.1659999999999999</v>
      </c>
      <c r="K29" s="9">
        <v>6.6000000000000003E-2</v>
      </c>
      <c r="L29" s="9">
        <v>0.52800000000000002</v>
      </c>
      <c r="M29" s="9">
        <v>134.06800000000001</v>
      </c>
      <c r="N29" s="9">
        <v>118.184</v>
      </c>
      <c r="O29" s="9">
        <v>20.306000000000001</v>
      </c>
      <c r="P29" s="9">
        <v>0.50600000000000001</v>
      </c>
      <c r="Q29" s="8" t="s">
        <v>43</v>
      </c>
    </row>
    <row r="30" spans="1:17" ht="49.95" customHeight="1">
      <c r="A30" s="29"/>
      <c r="B30" s="6" t="s">
        <v>26</v>
      </c>
      <c r="C30" s="7">
        <v>26.58</v>
      </c>
      <c r="D30" s="8" t="s">
        <v>27</v>
      </c>
      <c r="E30" s="9">
        <v>8.89</v>
      </c>
      <c r="F30" s="9">
        <v>6.96</v>
      </c>
      <c r="G30" s="9">
        <v>23.95</v>
      </c>
      <c r="H30" s="9">
        <v>197.2</v>
      </c>
      <c r="I30" s="9">
        <v>0.02</v>
      </c>
      <c r="J30" s="9">
        <v>0.28000000000000003</v>
      </c>
      <c r="K30" s="9">
        <v>0.1</v>
      </c>
      <c r="L30" s="9">
        <v>0.2</v>
      </c>
      <c r="M30" s="9">
        <v>352</v>
      </c>
      <c r="N30" s="9">
        <v>200</v>
      </c>
      <c r="O30" s="9">
        <v>14</v>
      </c>
      <c r="P30" s="9">
        <v>0.4</v>
      </c>
      <c r="Q30" s="8">
        <v>15</v>
      </c>
    </row>
    <row r="31" spans="1:17" ht="49.95" customHeight="1">
      <c r="A31" s="11"/>
      <c r="B31" s="6" t="s">
        <v>34</v>
      </c>
      <c r="C31" s="7">
        <v>2.97</v>
      </c>
      <c r="D31" s="8">
        <v>200</v>
      </c>
      <c r="E31" s="9">
        <v>0.13</v>
      </c>
      <c r="F31" s="9">
        <v>7.0000000000000007E-2</v>
      </c>
      <c r="G31" s="9">
        <v>13.64</v>
      </c>
      <c r="H31" s="9">
        <v>50.9</v>
      </c>
      <c r="I31" s="9">
        <v>0.05</v>
      </c>
      <c r="J31" s="9">
        <v>0</v>
      </c>
      <c r="K31" s="9">
        <v>0</v>
      </c>
      <c r="L31" s="9">
        <v>0.65</v>
      </c>
      <c r="M31" s="9">
        <v>11.5</v>
      </c>
      <c r="N31" s="9">
        <v>43.5</v>
      </c>
      <c r="O31" s="9">
        <v>16.5</v>
      </c>
      <c r="P31" s="9">
        <v>0.55000000000000004</v>
      </c>
      <c r="Q31" s="8" t="s">
        <v>33</v>
      </c>
    </row>
    <row r="32" spans="1:17" ht="49.95" customHeight="1">
      <c r="A32" s="13" t="s">
        <v>30</v>
      </c>
      <c r="B32" s="6"/>
      <c r="C32" s="13">
        <f>SUM(C29:C31)</f>
        <v>68.259999999999991</v>
      </c>
      <c r="D32" s="15">
        <v>510</v>
      </c>
      <c r="E32" s="16">
        <f>SUM(E29:E31)</f>
        <v>15.700000000000001</v>
      </c>
      <c r="F32" s="16">
        <f>SUM(F29:F31)</f>
        <v>18.71</v>
      </c>
      <c r="G32" s="16">
        <f>SUM(G29:G31)</f>
        <v>83.79</v>
      </c>
      <c r="H32" s="16">
        <f>SUM(H29:H31)</f>
        <v>605.1</v>
      </c>
      <c r="I32" s="9">
        <v>0</v>
      </c>
      <c r="J32" s="9">
        <v>0</v>
      </c>
      <c r="K32" s="9">
        <v>0.04</v>
      </c>
      <c r="L32" s="9">
        <v>0.11</v>
      </c>
      <c r="M32" s="9">
        <v>2.4</v>
      </c>
      <c r="N32" s="9">
        <v>3</v>
      </c>
      <c r="O32" s="9">
        <v>0</v>
      </c>
      <c r="P32" s="9">
        <v>0.02</v>
      </c>
      <c r="Q32" s="8"/>
    </row>
    <row r="33" spans="1:17" ht="49.95" customHeight="1">
      <c r="A33" s="47"/>
      <c r="B33" s="48"/>
      <c r="C33" s="4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0"/>
    </row>
    <row r="34" spans="1:17" ht="49.95" customHeight="1">
      <c r="A34" s="18"/>
      <c r="B34" s="42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4"/>
    </row>
    <row r="35" spans="1:17" ht="49.95" customHeight="1">
      <c r="A35" s="13" t="s">
        <v>31</v>
      </c>
      <c r="B35" s="10" t="s">
        <v>44</v>
      </c>
      <c r="C35" s="8">
        <v>4.7300000000000004</v>
      </c>
      <c r="D35" s="19">
        <v>20</v>
      </c>
      <c r="E35" s="9">
        <v>8.4</v>
      </c>
      <c r="F35" s="9">
        <v>4.5199999999999996</v>
      </c>
      <c r="G35" s="9">
        <v>27.88</v>
      </c>
      <c r="H35" s="9">
        <v>92</v>
      </c>
      <c r="I35" s="10"/>
      <c r="J35" s="10"/>
      <c r="K35" s="10"/>
      <c r="L35" s="10"/>
      <c r="M35" s="10"/>
      <c r="N35" s="10"/>
      <c r="O35" s="10"/>
      <c r="P35" s="10"/>
      <c r="Q35" s="8" t="s">
        <v>33</v>
      </c>
    </row>
    <row r="36" spans="1:17" ht="49.95" customHeight="1">
      <c r="A36" s="13"/>
      <c r="B36" s="20" t="s">
        <v>34</v>
      </c>
      <c r="C36" s="21">
        <v>2.97</v>
      </c>
      <c r="D36" s="22">
        <v>200</v>
      </c>
      <c r="E36" s="23">
        <v>0.13</v>
      </c>
      <c r="F36" s="23">
        <v>7.0000000000000007E-2</v>
      </c>
      <c r="G36" s="23">
        <v>13.64</v>
      </c>
      <c r="H36" s="23">
        <v>50.9</v>
      </c>
      <c r="I36" s="51"/>
      <c r="J36" s="51"/>
      <c r="K36" s="51"/>
      <c r="L36" s="51"/>
      <c r="M36" s="51"/>
      <c r="N36" s="51"/>
      <c r="O36" s="51"/>
      <c r="P36" s="51"/>
      <c r="Q36" s="8">
        <v>627</v>
      </c>
    </row>
    <row r="37" spans="1:17" ht="49.95" customHeight="1">
      <c r="A37" s="13"/>
      <c r="B37" s="6"/>
      <c r="C37" s="9">
        <f>SUM(C35:C36)</f>
        <v>7.7000000000000011</v>
      </c>
      <c r="D37" s="8"/>
      <c r="E37" s="8">
        <f>SUM(E35:E36)</f>
        <v>8.5300000000000011</v>
      </c>
      <c r="F37" s="8">
        <f t="shared" ref="F37:H37" si="3">SUM(F35:F36)</f>
        <v>4.59</v>
      </c>
      <c r="G37" s="8">
        <f t="shared" si="3"/>
        <v>41.519999999999996</v>
      </c>
      <c r="H37" s="8">
        <f t="shared" si="3"/>
        <v>142.9</v>
      </c>
      <c r="I37" s="51"/>
      <c r="J37" s="51"/>
      <c r="K37" s="51"/>
      <c r="L37" s="51"/>
      <c r="M37" s="51"/>
      <c r="N37" s="51"/>
      <c r="O37" s="51"/>
      <c r="P37" s="51"/>
      <c r="Q37" s="8"/>
    </row>
    <row r="38" spans="1:17" ht="49.95" customHeight="1">
      <c r="A38" s="41"/>
      <c r="B38" s="48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0"/>
    </row>
    <row r="39" spans="1:17" ht="49.95" customHeight="1">
      <c r="A39" s="3" t="s">
        <v>1</v>
      </c>
      <c r="B39" s="159" t="s">
        <v>2</v>
      </c>
      <c r="C39" s="148" t="s">
        <v>3</v>
      </c>
      <c r="D39" s="157" t="s">
        <v>4</v>
      </c>
      <c r="E39" s="155" t="s">
        <v>5</v>
      </c>
      <c r="F39" s="155"/>
      <c r="G39" s="155"/>
      <c r="H39" s="153" t="s">
        <v>6</v>
      </c>
      <c r="I39" s="155" t="s">
        <v>7</v>
      </c>
      <c r="J39" s="155"/>
      <c r="K39" s="155"/>
      <c r="L39" s="155"/>
      <c r="M39" s="155" t="s">
        <v>8</v>
      </c>
      <c r="N39" s="155"/>
      <c r="O39" s="155"/>
      <c r="P39" s="155"/>
      <c r="Q39" s="136" t="s">
        <v>9</v>
      </c>
    </row>
    <row r="40" spans="1:17" ht="49.95" customHeight="1">
      <c r="A40" s="3" t="s">
        <v>45</v>
      </c>
      <c r="B40" s="159"/>
      <c r="C40" s="149"/>
      <c r="D40" s="157"/>
      <c r="E40" s="4" t="s">
        <v>11</v>
      </c>
      <c r="F40" s="4" t="s">
        <v>12</v>
      </c>
      <c r="G40" s="4" t="s">
        <v>13</v>
      </c>
      <c r="H40" s="154"/>
      <c r="I40" s="4" t="s">
        <v>14</v>
      </c>
      <c r="J40" s="4" t="s">
        <v>15</v>
      </c>
      <c r="K40" s="4" t="s">
        <v>16</v>
      </c>
      <c r="L40" s="4" t="s">
        <v>17</v>
      </c>
      <c r="M40" s="4" t="s">
        <v>18</v>
      </c>
      <c r="N40" s="4" t="s">
        <v>19</v>
      </c>
      <c r="O40" s="4" t="s">
        <v>20</v>
      </c>
      <c r="P40" s="4" t="s">
        <v>21</v>
      </c>
      <c r="Q40" s="137"/>
    </row>
    <row r="41" spans="1:17" ht="49.95" customHeight="1">
      <c r="A41" s="5" t="s">
        <v>22</v>
      </c>
      <c r="B41" s="30" t="s">
        <v>46</v>
      </c>
      <c r="C41" s="31">
        <v>44.64</v>
      </c>
      <c r="D41" s="32">
        <v>150</v>
      </c>
      <c r="E41" s="33">
        <v>21.92</v>
      </c>
      <c r="F41" s="33">
        <v>16.59</v>
      </c>
      <c r="G41" s="33">
        <v>42</v>
      </c>
      <c r="H41" s="33">
        <v>406</v>
      </c>
      <c r="I41" s="33">
        <v>0.09</v>
      </c>
      <c r="J41" s="33">
        <v>0.71</v>
      </c>
      <c r="K41" s="33">
        <v>0.09</v>
      </c>
      <c r="L41" s="33">
        <v>0.62</v>
      </c>
      <c r="M41" s="33">
        <v>293.39</v>
      </c>
      <c r="N41" s="33">
        <v>322.74</v>
      </c>
      <c r="O41" s="33">
        <v>39.840000000000003</v>
      </c>
      <c r="P41" s="33">
        <v>0.96</v>
      </c>
      <c r="Q41" s="32" t="s">
        <v>47</v>
      </c>
    </row>
    <row r="42" spans="1:17" ht="49.95" customHeight="1">
      <c r="A42" s="29"/>
      <c r="B42" s="12" t="s">
        <v>38</v>
      </c>
      <c r="C42" s="7">
        <v>2.65</v>
      </c>
      <c r="D42" s="8">
        <v>50</v>
      </c>
      <c r="E42" s="9">
        <v>3.79</v>
      </c>
      <c r="F42" s="9">
        <v>0.47</v>
      </c>
      <c r="G42" s="9">
        <v>23.95</v>
      </c>
      <c r="H42" s="9">
        <v>118</v>
      </c>
      <c r="I42" s="9">
        <v>0.05</v>
      </c>
      <c r="J42" s="9">
        <v>0</v>
      </c>
      <c r="K42" s="9">
        <v>0</v>
      </c>
      <c r="L42" s="9">
        <v>0.65</v>
      </c>
      <c r="M42" s="9">
        <v>11.5</v>
      </c>
      <c r="N42" s="9">
        <v>43.5</v>
      </c>
      <c r="O42" s="9">
        <v>16.5</v>
      </c>
      <c r="P42" s="9">
        <v>0.55000000000000004</v>
      </c>
      <c r="Q42" s="8" t="s">
        <v>33</v>
      </c>
    </row>
    <row r="43" spans="1:17" ht="49.95" customHeight="1">
      <c r="A43" s="11"/>
      <c r="B43" s="6" t="s">
        <v>34</v>
      </c>
      <c r="C43" s="7">
        <v>2.97</v>
      </c>
      <c r="D43" s="8">
        <v>200</v>
      </c>
      <c r="E43" s="9">
        <v>0.13</v>
      </c>
      <c r="F43" s="9">
        <v>7.0000000000000007E-2</v>
      </c>
      <c r="G43" s="9">
        <v>13.64</v>
      </c>
      <c r="H43" s="9">
        <v>50.9</v>
      </c>
      <c r="I43" s="9">
        <v>0</v>
      </c>
      <c r="J43" s="9">
        <v>0.26400000000000001</v>
      </c>
      <c r="K43" s="9">
        <v>0</v>
      </c>
      <c r="L43" s="9">
        <v>2.1999999999999999E-2</v>
      </c>
      <c r="M43" s="9">
        <v>12.606</v>
      </c>
      <c r="N43" s="9">
        <v>3.8940000000000001</v>
      </c>
      <c r="O43" s="9">
        <v>2.31</v>
      </c>
      <c r="P43" s="9">
        <v>0.48399999999999999</v>
      </c>
      <c r="Q43" s="8">
        <v>627</v>
      </c>
    </row>
    <row r="44" spans="1:17" ht="49.95" customHeight="1">
      <c r="A44" s="11"/>
      <c r="B44" s="12" t="s">
        <v>39</v>
      </c>
      <c r="C44" s="7">
        <v>18</v>
      </c>
      <c r="D44" s="8">
        <v>100</v>
      </c>
      <c r="E44" s="9">
        <v>0.6</v>
      </c>
      <c r="F44" s="9">
        <v>0.6</v>
      </c>
      <c r="G44" s="9">
        <v>14.7</v>
      </c>
      <c r="H44" s="9">
        <v>71</v>
      </c>
      <c r="I44" s="9">
        <v>4.4999999999999998E-2</v>
      </c>
      <c r="J44" s="9">
        <v>15</v>
      </c>
      <c r="K44" s="9">
        <v>0</v>
      </c>
      <c r="L44" s="9">
        <v>0.2</v>
      </c>
      <c r="M44" s="9">
        <v>24</v>
      </c>
      <c r="N44" s="9">
        <v>16.5</v>
      </c>
      <c r="O44" s="9">
        <v>13.5</v>
      </c>
      <c r="P44" s="9">
        <v>3.3</v>
      </c>
      <c r="Q44" s="8" t="s">
        <v>33</v>
      </c>
    </row>
    <row r="45" spans="1:17" ht="49.95" customHeight="1">
      <c r="A45" s="13" t="s">
        <v>30</v>
      </c>
      <c r="B45" s="34"/>
      <c r="C45" s="14">
        <f>SUM(C41:C44)</f>
        <v>68.259999999999991</v>
      </c>
      <c r="D45" s="15">
        <v>520</v>
      </c>
      <c r="E45" s="16">
        <f>SUM(E41:E44)</f>
        <v>26.44</v>
      </c>
      <c r="F45" s="16">
        <f t="shared" ref="F45:H45" si="4">SUM(F41:F44)</f>
        <v>17.73</v>
      </c>
      <c r="G45" s="16">
        <f t="shared" si="4"/>
        <v>94.29</v>
      </c>
      <c r="H45" s="16">
        <f t="shared" si="4"/>
        <v>645.9</v>
      </c>
      <c r="I45" s="16">
        <v>0.185</v>
      </c>
      <c r="J45" s="16">
        <v>15.974</v>
      </c>
      <c r="K45" s="16">
        <v>0.09</v>
      </c>
      <c r="L45" s="16">
        <v>1.492</v>
      </c>
      <c r="M45" s="16">
        <v>341.49599999999998</v>
      </c>
      <c r="N45" s="16">
        <v>386.63400000000001</v>
      </c>
      <c r="O45" s="16">
        <v>72.150000000000006</v>
      </c>
      <c r="P45" s="16">
        <v>5.2939999999999996</v>
      </c>
      <c r="Q45" s="17"/>
    </row>
    <row r="46" spans="1:17" ht="49.95" customHeight="1">
      <c r="A46" s="18"/>
      <c r="B46" s="48"/>
      <c r="C46" s="49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0"/>
    </row>
    <row r="47" spans="1:17" ht="49.95" customHeight="1">
      <c r="A47" s="13" t="s">
        <v>31</v>
      </c>
      <c r="B47" s="6" t="s">
        <v>40</v>
      </c>
      <c r="C47" s="7">
        <v>4.7300000000000004</v>
      </c>
      <c r="D47" s="8">
        <v>20</v>
      </c>
      <c r="E47" s="9">
        <v>4.2</v>
      </c>
      <c r="F47" s="9">
        <v>2.2599999999999998</v>
      </c>
      <c r="G47" s="9">
        <v>13.94</v>
      </c>
      <c r="H47" s="9">
        <v>82.9</v>
      </c>
      <c r="I47" s="9">
        <v>0.09</v>
      </c>
      <c r="J47" s="9">
        <v>0</v>
      </c>
      <c r="K47" s="9">
        <v>0</v>
      </c>
      <c r="L47" s="9">
        <v>0</v>
      </c>
      <c r="M47" s="9">
        <v>39.36</v>
      </c>
      <c r="N47" s="9">
        <v>1.98</v>
      </c>
      <c r="O47" s="9">
        <v>3.72</v>
      </c>
      <c r="P47" s="9">
        <v>1.26</v>
      </c>
      <c r="Q47" s="8" t="s">
        <v>33</v>
      </c>
    </row>
    <row r="48" spans="1:17" ht="49.95" customHeight="1">
      <c r="A48" s="13"/>
      <c r="B48" s="20" t="s">
        <v>34</v>
      </c>
      <c r="C48" s="21">
        <v>2.97</v>
      </c>
      <c r="D48" s="22">
        <v>200</v>
      </c>
      <c r="E48" s="23">
        <v>0.13</v>
      </c>
      <c r="F48" s="23">
        <v>7.0000000000000007E-2</v>
      </c>
      <c r="G48" s="23">
        <v>13.64</v>
      </c>
      <c r="H48" s="23">
        <v>50.9</v>
      </c>
      <c r="I48" s="51"/>
      <c r="J48" s="51"/>
      <c r="K48" s="51"/>
      <c r="L48" s="51"/>
      <c r="M48" s="51"/>
      <c r="N48" s="51"/>
      <c r="O48" s="51"/>
      <c r="P48" s="51"/>
      <c r="Q48" s="8">
        <v>627</v>
      </c>
    </row>
    <row r="49" spans="1:17" ht="49.95" customHeight="1">
      <c r="A49" s="13"/>
      <c r="B49" s="6"/>
      <c r="C49" s="9">
        <f>SUM(C47:C48)</f>
        <v>7.7000000000000011</v>
      </c>
      <c r="D49" s="8"/>
      <c r="E49" s="8">
        <f>SUM(E47:E48)</f>
        <v>4.33</v>
      </c>
      <c r="F49" s="8">
        <f t="shared" ref="F49:H49" si="5">SUM(F47:F48)</f>
        <v>2.3299999999999996</v>
      </c>
      <c r="G49" s="8">
        <f t="shared" si="5"/>
        <v>27.58</v>
      </c>
      <c r="H49" s="8">
        <f t="shared" si="5"/>
        <v>133.80000000000001</v>
      </c>
      <c r="I49" s="51"/>
      <c r="J49" s="51"/>
      <c r="K49" s="51"/>
      <c r="L49" s="51"/>
      <c r="M49" s="51"/>
      <c r="N49" s="51"/>
      <c r="O49" s="51"/>
      <c r="P49" s="51"/>
      <c r="Q49" s="8"/>
    </row>
    <row r="50" spans="1:17" ht="49.95" customHeight="1">
      <c r="A50" s="18"/>
      <c r="B50" s="18"/>
      <c r="C50" s="5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49.95" customHeight="1">
      <c r="A51" s="3" t="s">
        <v>1</v>
      </c>
      <c r="B51" s="156" t="s">
        <v>2</v>
      </c>
      <c r="C51" s="148" t="s">
        <v>3</v>
      </c>
      <c r="D51" s="157" t="s">
        <v>4</v>
      </c>
      <c r="E51" s="155" t="s">
        <v>5</v>
      </c>
      <c r="F51" s="155"/>
      <c r="G51" s="155"/>
      <c r="H51" s="153" t="s">
        <v>6</v>
      </c>
      <c r="I51" s="158" t="s">
        <v>7</v>
      </c>
      <c r="J51" s="158"/>
      <c r="K51" s="158"/>
      <c r="L51" s="158"/>
      <c r="M51" s="158" t="s">
        <v>8</v>
      </c>
      <c r="N51" s="158"/>
      <c r="O51" s="158"/>
      <c r="P51" s="158"/>
      <c r="Q51" s="136" t="s">
        <v>9</v>
      </c>
    </row>
    <row r="52" spans="1:17" ht="49.95" customHeight="1">
      <c r="A52" s="53" t="s">
        <v>48</v>
      </c>
      <c r="B52" s="156"/>
      <c r="C52" s="149"/>
      <c r="D52" s="157"/>
      <c r="E52" s="4" t="s">
        <v>11</v>
      </c>
      <c r="F52" s="4" t="s">
        <v>12</v>
      </c>
      <c r="G52" s="4" t="s">
        <v>13</v>
      </c>
      <c r="H52" s="154"/>
      <c r="I52" s="54" t="s">
        <v>14</v>
      </c>
      <c r="J52" s="54" t="s">
        <v>15</v>
      </c>
      <c r="K52" s="54" t="s">
        <v>16</v>
      </c>
      <c r="L52" s="54" t="s">
        <v>17</v>
      </c>
      <c r="M52" s="54" t="s">
        <v>18</v>
      </c>
      <c r="N52" s="54" t="s">
        <v>19</v>
      </c>
      <c r="O52" s="54" t="s">
        <v>20</v>
      </c>
      <c r="P52" s="54" t="s">
        <v>21</v>
      </c>
      <c r="Q52" s="137"/>
    </row>
    <row r="53" spans="1:17" ht="49.95" customHeight="1">
      <c r="A53" s="13" t="s">
        <v>22</v>
      </c>
      <c r="B53" s="30" t="s">
        <v>49</v>
      </c>
      <c r="C53" s="31">
        <v>53.72</v>
      </c>
      <c r="D53" s="32" t="s">
        <v>50</v>
      </c>
      <c r="E53" s="33">
        <v>18</v>
      </c>
      <c r="F53" s="33">
        <v>19.5</v>
      </c>
      <c r="G53" s="33">
        <v>43.5</v>
      </c>
      <c r="H53" s="33">
        <v>412.5</v>
      </c>
      <c r="I53" s="33">
        <v>0.21</v>
      </c>
      <c r="J53" s="33">
        <v>0</v>
      </c>
      <c r="K53" s="33">
        <v>0</v>
      </c>
      <c r="L53" s="33">
        <v>0.6</v>
      </c>
      <c r="M53" s="33">
        <v>14.82</v>
      </c>
      <c r="N53" s="33">
        <v>203.93</v>
      </c>
      <c r="O53" s="33">
        <v>135.83000000000001</v>
      </c>
      <c r="P53" s="33">
        <v>4.5599999999999996</v>
      </c>
      <c r="Q53" s="32">
        <v>664</v>
      </c>
    </row>
    <row r="54" spans="1:17" ht="49.95" customHeight="1">
      <c r="A54" s="29"/>
      <c r="B54" s="55" t="s">
        <v>51</v>
      </c>
      <c r="C54" s="31">
        <v>5.52</v>
      </c>
      <c r="D54" s="28">
        <v>60</v>
      </c>
      <c r="E54" s="33">
        <v>0.33</v>
      </c>
      <c r="F54" s="33">
        <v>0.06</v>
      </c>
      <c r="G54" s="33">
        <v>1.1399999999999999</v>
      </c>
      <c r="H54" s="33">
        <v>6.6</v>
      </c>
      <c r="I54" s="33">
        <v>1.6E-2</v>
      </c>
      <c r="J54" s="33">
        <v>2.4500000000000002</v>
      </c>
      <c r="K54" s="33">
        <v>0</v>
      </c>
      <c r="L54" s="33">
        <v>0.05</v>
      </c>
      <c r="M54" s="33">
        <v>8.5</v>
      </c>
      <c r="N54" s="33">
        <v>15</v>
      </c>
      <c r="O54" s="33">
        <v>7</v>
      </c>
      <c r="P54" s="33">
        <v>0.25</v>
      </c>
      <c r="Q54" s="33">
        <v>71.7</v>
      </c>
    </row>
    <row r="55" spans="1:17" ht="49.95" customHeight="1">
      <c r="A55" s="11"/>
      <c r="B55" s="6" t="s">
        <v>52</v>
      </c>
      <c r="C55" s="7">
        <v>4.24</v>
      </c>
      <c r="D55" s="8">
        <v>80</v>
      </c>
      <c r="E55" s="9">
        <v>6.06</v>
      </c>
      <c r="F55" s="9">
        <v>0.75</v>
      </c>
      <c r="G55" s="9">
        <v>38.32</v>
      </c>
      <c r="H55" s="9">
        <v>188.8</v>
      </c>
      <c r="I55" s="9">
        <v>0.05</v>
      </c>
      <c r="J55" s="9">
        <v>0</v>
      </c>
      <c r="K55" s="9">
        <v>0</v>
      </c>
      <c r="L55" s="9">
        <v>0.65</v>
      </c>
      <c r="M55" s="9">
        <v>11.5</v>
      </c>
      <c r="N55" s="9">
        <v>43.5</v>
      </c>
      <c r="O55" s="9">
        <v>16.5</v>
      </c>
      <c r="P55" s="9">
        <v>0.55000000000000004</v>
      </c>
      <c r="Q55" s="8" t="s">
        <v>33</v>
      </c>
    </row>
    <row r="56" spans="1:17" ht="49.95" customHeight="1">
      <c r="A56" s="11"/>
      <c r="B56" s="6" t="s">
        <v>28</v>
      </c>
      <c r="C56" s="7">
        <v>4.78</v>
      </c>
      <c r="D56" s="8">
        <v>200</v>
      </c>
      <c r="E56" s="9">
        <v>0.13</v>
      </c>
      <c r="F56" s="9">
        <v>0.02</v>
      </c>
      <c r="G56" s="9">
        <v>15.21</v>
      </c>
      <c r="H56" s="9">
        <v>62</v>
      </c>
      <c r="I56" s="9">
        <v>0</v>
      </c>
      <c r="J56" s="9">
        <v>2.819</v>
      </c>
      <c r="K56" s="9">
        <v>0</v>
      </c>
      <c r="L56" s="9">
        <v>0</v>
      </c>
      <c r="M56" s="9">
        <v>14.208</v>
      </c>
      <c r="N56" s="9">
        <v>4.3959999999999999</v>
      </c>
      <c r="O56" s="9">
        <v>2.3980000000000001</v>
      </c>
      <c r="P56" s="9">
        <v>0.35499999999999998</v>
      </c>
      <c r="Q56" s="8" t="s">
        <v>29</v>
      </c>
    </row>
    <row r="57" spans="1:17" ht="49.95" customHeight="1">
      <c r="A57" s="13" t="s">
        <v>30</v>
      </c>
      <c r="B57" s="34"/>
      <c r="C57" s="14">
        <f>SUM(C53:C56)</f>
        <v>68.259999999999991</v>
      </c>
      <c r="D57" s="15">
        <v>500</v>
      </c>
      <c r="E57" s="16">
        <f>SUM(E53:E56)</f>
        <v>24.519999999999996</v>
      </c>
      <c r="F57" s="16">
        <f t="shared" ref="F57:H57" si="6">SUM(F53:F56)</f>
        <v>20.329999999999998</v>
      </c>
      <c r="G57" s="16">
        <f t="shared" si="6"/>
        <v>98.170000000000016</v>
      </c>
      <c r="H57" s="16">
        <f t="shared" si="6"/>
        <v>669.90000000000009</v>
      </c>
      <c r="I57" s="56">
        <v>0.44400000000000001</v>
      </c>
      <c r="J57" s="56">
        <v>23.25</v>
      </c>
      <c r="K57" s="56">
        <v>0.122</v>
      </c>
      <c r="L57" s="56">
        <v>3.2970000000000002</v>
      </c>
      <c r="M57" s="56">
        <v>56.591999999999999</v>
      </c>
      <c r="N57" s="56">
        <v>207.04900000000001</v>
      </c>
      <c r="O57" s="56">
        <v>57.358999999999995</v>
      </c>
      <c r="P57" s="56">
        <v>2.3920000000000003</v>
      </c>
      <c r="Q57" s="57"/>
    </row>
    <row r="58" spans="1:17" ht="49.95" customHeight="1">
      <c r="A58" s="18"/>
      <c r="B58" s="48"/>
      <c r="C58" s="49"/>
      <c r="D58" s="5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49.95" customHeight="1">
      <c r="A59" s="41"/>
      <c r="B59" s="59"/>
      <c r="C59" s="60"/>
      <c r="D59" s="61"/>
      <c r="E59" s="62"/>
      <c r="F59" s="62"/>
      <c r="G59" s="62"/>
      <c r="H59" s="62"/>
      <c r="I59" s="51"/>
      <c r="J59" s="51"/>
      <c r="K59" s="51"/>
      <c r="L59" s="51"/>
      <c r="M59" s="51"/>
      <c r="N59" s="51"/>
      <c r="O59" s="51"/>
      <c r="P59" s="51"/>
      <c r="Q59" s="61"/>
    </row>
    <row r="60" spans="1:17" ht="49.95" customHeight="1">
      <c r="A60" s="13" t="s">
        <v>31</v>
      </c>
      <c r="B60" s="10" t="s">
        <v>44</v>
      </c>
      <c r="C60" s="8">
        <v>4.7300000000000004</v>
      </c>
      <c r="D60" s="19">
        <v>20</v>
      </c>
      <c r="E60" s="9">
        <v>8.4</v>
      </c>
      <c r="F60" s="9">
        <v>4.5199999999999996</v>
      </c>
      <c r="G60" s="9">
        <v>27.88</v>
      </c>
      <c r="H60" s="9">
        <v>92</v>
      </c>
      <c r="I60" s="10"/>
      <c r="J60" s="10"/>
      <c r="K60" s="10"/>
      <c r="L60" s="10"/>
      <c r="M60" s="10"/>
      <c r="N60" s="10"/>
      <c r="O60" s="10"/>
      <c r="P60" s="10"/>
      <c r="Q60" s="8" t="s">
        <v>33</v>
      </c>
    </row>
    <row r="61" spans="1:17" ht="49.95" customHeight="1">
      <c r="A61" s="13"/>
      <c r="B61" s="20" t="s">
        <v>34</v>
      </c>
      <c r="C61" s="21">
        <v>2.97</v>
      </c>
      <c r="D61" s="22">
        <v>200</v>
      </c>
      <c r="E61" s="23">
        <v>0.13</v>
      </c>
      <c r="F61" s="23">
        <v>7.0000000000000007E-2</v>
      </c>
      <c r="G61" s="23">
        <v>13.64</v>
      </c>
      <c r="H61" s="9">
        <v>50.9</v>
      </c>
      <c r="I61" s="10"/>
      <c r="J61" s="10"/>
      <c r="K61" s="10"/>
      <c r="L61" s="10"/>
      <c r="M61" s="10"/>
      <c r="N61" s="10"/>
      <c r="O61" s="10"/>
      <c r="P61" s="10"/>
      <c r="Q61" s="8">
        <v>627</v>
      </c>
    </row>
    <row r="62" spans="1:17" ht="49.95" customHeight="1">
      <c r="A62" s="63"/>
      <c r="B62" s="6"/>
      <c r="C62" s="9">
        <f>SUM(C60:C61)</f>
        <v>7.7000000000000011</v>
      </c>
      <c r="D62" s="8"/>
      <c r="E62" s="8">
        <f>SUM(E60:E61)</f>
        <v>8.5300000000000011</v>
      </c>
      <c r="F62" s="8">
        <f t="shared" ref="F62:H62" si="7">SUM(F60:F61)</f>
        <v>4.59</v>
      </c>
      <c r="G62" s="8">
        <f t="shared" si="7"/>
        <v>41.519999999999996</v>
      </c>
      <c r="H62" s="8">
        <f t="shared" si="7"/>
        <v>142.9</v>
      </c>
      <c r="I62" s="51"/>
      <c r="J62" s="51"/>
      <c r="K62" s="51"/>
      <c r="L62" s="51"/>
      <c r="M62" s="51"/>
      <c r="N62" s="51"/>
      <c r="O62" s="51"/>
      <c r="P62" s="51"/>
      <c r="Q62" s="64"/>
    </row>
    <row r="63" spans="1:17" ht="49.95" customHeight="1">
      <c r="A63" s="13"/>
      <c r="B63" s="6"/>
      <c r="C63" s="9"/>
      <c r="D63" s="8"/>
      <c r="E63" s="8"/>
      <c r="F63" s="8"/>
      <c r="G63" s="8"/>
      <c r="H63" s="8"/>
      <c r="I63" s="51"/>
      <c r="J63" s="51"/>
      <c r="K63" s="51"/>
      <c r="L63" s="51"/>
      <c r="M63" s="51"/>
      <c r="N63" s="51"/>
      <c r="O63" s="51"/>
      <c r="P63" s="51"/>
      <c r="Q63" s="8"/>
    </row>
    <row r="64" spans="1:17" ht="49.95" customHeight="1">
      <c r="A64" s="41"/>
      <c r="B64" s="42"/>
      <c r="C64" s="43"/>
      <c r="D64" s="58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4"/>
    </row>
    <row r="65" spans="1:17" ht="49.95" customHeight="1">
      <c r="A65" s="65" t="s">
        <v>53</v>
      </c>
      <c r="B65" s="156" t="s">
        <v>2</v>
      </c>
      <c r="C65" s="148" t="s">
        <v>3</v>
      </c>
      <c r="D65" s="157" t="s">
        <v>4</v>
      </c>
      <c r="E65" s="155" t="s">
        <v>5</v>
      </c>
      <c r="F65" s="155"/>
      <c r="G65" s="155"/>
      <c r="H65" s="153" t="s">
        <v>6</v>
      </c>
      <c r="I65" s="4" t="s">
        <v>54</v>
      </c>
      <c r="J65" s="4" t="s">
        <v>55</v>
      </c>
      <c r="K65" s="4" t="s">
        <v>56</v>
      </c>
      <c r="L65" s="4" t="s">
        <v>57</v>
      </c>
      <c r="M65" s="4" t="s">
        <v>58</v>
      </c>
      <c r="N65" s="4" t="s">
        <v>59</v>
      </c>
      <c r="O65" s="4" t="s">
        <v>60</v>
      </c>
      <c r="P65" s="4" t="s">
        <v>61</v>
      </c>
      <c r="Q65" s="136" t="s">
        <v>9</v>
      </c>
    </row>
    <row r="66" spans="1:17" ht="49.95" customHeight="1">
      <c r="A66" s="66" t="s">
        <v>10</v>
      </c>
      <c r="B66" s="156"/>
      <c r="C66" s="149"/>
      <c r="D66" s="157"/>
      <c r="E66" s="4" t="s">
        <v>11</v>
      </c>
      <c r="F66" s="4" t="s">
        <v>12</v>
      </c>
      <c r="G66" s="4" t="s">
        <v>13</v>
      </c>
      <c r="H66" s="154"/>
      <c r="I66" s="67">
        <f t="shared" ref="I66:P66" si="8">I62</f>
        <v>0</v>
      </c>
      <c r="J66" s="67">
        <f t="shared" si="8"/>
        <v>0</v>
      </c>
      <c r="K66" s="67">
        <f t="shared" si="8"/>
        <v>0</v>
      </c>
      <c r="L66" s="67">
        <f t="shared" si="8"/>
        <v>0</v>
      </c>
      <c r="M66" s="67">
        <f t="shared" si="8"/>
        <v>0</v>
      </c>
      <c r="N66" s="67">
        <f t="shared" si="8"/>
        <v>0</v>
      </c>
      <c r="O66" s="67">
        <f t="shared" si="8"/>
        <v>0</v>
      </c>
      <c r="P66" s="67">
        <f t="shared" si="8"/>
        <v>0</v>
      </c>
      <c r="Q66" s="137"/>
    </row>
    <row r="67" spans="1:17" ht="49.95" customHeight="1">
      <c r="A67" s="68" t="s">
        <v>22</v>
      </c>
      <c r="B67" s="6" t="s">
        <v>62</v>
      </c>
      <c r="C67" s="7">
        <v>36.9</v>
      </c>
      <c r="D67" s="8" t="s">
        <v>24</v>
      </c>
      <c r="E67" s="9">
        <v>6.62</v>
      </c>
      <c r="F67" s="9">
        <v>12.2</v>
      </c>
      <c r="G67" s="9">
        <v>47.4</v>
      </c>
      <c r="H67" s="9">
        <v>341</v>
      </c>
      <c r="I67" s="9">
        <v>0.11</v>
      </c>
      <c r="J67" s="9">
        <v>0.96799999999999997</v>
      </c>
      <c r="K67" s="9">
        <v>4.3999999999999997E-2</v>
      </c>
      <c r="L67" s="9">
        <v>0.17599999999999999</v>
      </c>
      <c r="M67" s="9">
        <v>133.672</v>
      </c>
      <c r="N67" s="9">
        <v>156.72800000000001</v>
      </c>
      <c r="O67" s="9">
        <v>37.201999999999998</v>
      </c>
      <c r="P67" s="9">
        <v>0.83599999999999997</v>
      </c>
      <c r="Q67" s="8" t="s">
        <v>63</v>
      </c>
    </row>
    <row r="68" spans="1:17" ht="49.95" customHeight="1">
      <c r="A68" s="69"/>
      <c r="B68" s="6" t="s">
        <v>26</v>
      </c>
      <c r="C68" s="7">
        <v>26.58</v>
      </c>
      <c r="D68" s="8" t="s">
        <v>27</v>
      </c>
      <c r="E68" s="9">
        <v>8.89</v>
      </c>
      <c r="F68" s="9">
        <v>6.96</v>
      </c>
      <c r="G68" s="9">
        <v>23.95</v>
      </c>
      <c r="H68" s="9">
        <v>197.2</v>
      </c>
      <c r="I68" s="9">
        <v>0.02</v>
      </c>
      <c r="J68" s="9">
        <v>0.28000000000000003</v>
      </c>
      <c r="K68" s="9">
        <v>0.1</v>
      </c>
      <c r="L68" s="9">
        <v>0.2</v>
      </c>
      <c r="M68" s="9">
        <v>352</v>
      </c>
      <c r="N68" s="9">
        <v>200</v>
      </c>
      <c r="O68" s="9">
        <v>14</v>
      </c>
      <c r="P68" s="9">
        <v>0.4</v>
      </c>
      <c r="Q68" s="8">
        <v>15</v>
      </c>
    </row>
    <row r="69" spans="1:17" ht="49.95" customHeight="1">
      <c r="A69" s="69"/>
      <c r="B69" s="6" t="s">
        <v>28</v>
      </c>
      <c r="C69" s="7">
        <v>4.78</v>
      </c>
      <c r="D69" s="8">
        <v>200</v>
      </c>
      <c r="E69" s="9">
        <v>0.13</v>
      </c>
      <c r="F69" s="9">
        <v>0.02</v>
      </c>
      <c r="G69" s="9">
        <v>15.21</v>
      </c>
      <c r="H69" s="9">
        <v>62</v>
      </c>
      <c r="I69" s="9">
        <v>0</v>
      </c>
      <c r="J69" s="9">
        <v>2.819</v>
      </c>
      <c r="K69" s="9">
        <v>0</v>
      </c>
      <c r="L69" s="9">
        <v>0</v>
      </c>
      <c r="M69" s="9">
        <v>14.208</v>
      </c>
      <c r="N69" s="9">
        <v>4.3959999999999999</v>
      </c>
      <c r="O69" s="9">
        <v>2.3980000000000001</v>
      </c>
      <c r="P69" s="9">
        <v>0.35499999999999998</v>
      </c>
      <c r="Q69" s="8" t="s">
        <v>29</v>
      </c>
    </row>
    <row r="70" spans="1:17" ht="49.95" customHeight="1">
      <c r="A70" s="70" t="s">
        <v>30</v>
      </c>
      <c r="B70" s="34"/>
      <c r="C70" s="14">
        <f>SUM(C67:C69)</f>
        <v>68.259999999999991</v>
      </c>
      <c r="D70" s="15">
        <v>510</v>
      </c>
      <c r="E70" s="16">
        <f>SUM(E67:E69)</f>
        <v>15.640000000000002</v>
      </c>
      <c r="F70" s="16">
        <f>SUM(F67:F69)</f>
        <v>19.18</v>
      </c>
      <c r="G70" s="16">
        <f>SUM(G67:G69)</f>
        <v>86.56</v>
      </c>
      <c r="H70" s="16">
        <f>SUM(H67:H69)</f>
        <v>600.20000000000005</v>
      </c>
      <c r="I70" s="10"/>
      <c r="J70" s="10"/>
      <c r="K70" s="10"/>
      <c r="L70" s="10"/>
      <c r="M70" s="10"/>
      <c r="N70" s="10"/>
      <c r="O70" s="10"/>
      <c r="P70" s="10"/>
      <c r="Q70" s="15"/>
    </row>
    <row r="71" spans="1:17" ht="49.9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49.95" customHeight="1">
      <c r="A72" s="13" t="s">
        <v>31</v>
      </c>
      <c r="B72" s="6" t="s">
        <v>40</v>
      </c>
      <c r="C72" s="7">
        <v>4.7300000000000004</v>
      </c>
      <c r="D72" s="8">
        <v>20</v>
      </c>
      <c r="E72" s="9">
        <v>4.2</v>
      </c>
      <c r="F72" s="9">
        <v>2.2599999999999998</v>
      </c>
      <c r="G72" s="9">
        <v>13.94</v>
      </c>
      <c r="H72" s="9">
        <v>82.9</v>
      </c>
      <c r="I72" s="9">
        <v>0.09</v>
      </c>
      <c r="J72" s="9">
        <v>0</v>
      </c>
      <c r="K72" s="9">
        <v>0</v>
      </c>
      <c r="L72" s="9">
        <v>0</v>
      </c>
      <c r="M72" s="9">
        <v>39.36</v>
      </c>
      <c r="N72" s="9">
        <v>1.98</v>
      </c>
      <c r="O72" s="9">
        <v>3.72</v>
      </c>
      <c r="P72" s="9">
        <v>1.26</v>
      </c>
      <c r="Q72" s="8" t="s">
        <v>33</v>
      </c>
    </row>
    <row r="73" spans="1:17" ht="49.95" customHeight="1">
      <c r="A73" s="13"/>
      <c r="B73" s="20" t="s">
        <v>34</v>
      </c>
      <c r="C73" s="21">
        <v>2.97</v>
      </c>
      <c r="D73" s="22">
        <v>200</v>
      </c>
      <c r="E73" s="23">
        <v>0.13</v>
      </c>
      <c r="F73" s="23">
        <v>7.0000000000000007E-2</v>
      </c>
      <c r="G73" s="23">
        <v>13.64</v>
      </c>
      <c r="H73" s="23">
        <v>50.9</v>
      </c>
      <c r="I73" s="51"/>
      <c r="J73" s="51"/>
      <c r="K73" s="51"/>
      <c r="L73" s="51"/>
      <c r="M73" s="51"/>
      <c r="N73" s="51"/>
      <c r="O73" s="51"/>
      <c r="P73" s="51"/>
      <c r="Q73" s="8">
        <v>627</v>
      </c>
    </row>
    <row r="74" spans="1:17" ht="49.95" customHeight="1">
      <c r="A74" s="13"/>
      <c r="B74" s="6"/>
      <c r="C74" s="9">
        <f>SUM(C72:C73)</f>
        <v>7.7000000000000011</v>
      </c>
      <c r="D74" s="8"/>
      <c r="E74" s="8">
        <f>SUM(E72:E73)</f>
        <v>4.33</v>
      </c>
      <c r="F74" s="8">
        <f t="shared" ref="F74:H74" si="9">SUM(F72:F73)</f>
        <v>2.3299999999999996</v>
      </c>
      <c r="G74" s="8">
        <f t="shared" si="9"/>
        <v>27.58</v>
      </c>
      <c r="H74" s="8">
        <f t="shared" si="9"/>
        <v>133.80000000000001</v>
      </c>
      <c r="I74" s="51"/>
      <c r="J74" s="51"/>
      <c r="K74" s="51"/>
      <c r="L74" s="51"/>
      <c r="M74" s="51"/>
      <c r="N74" s="51"/>
      <c r="O74" s="51"/>
      <c r="P74" s="51"/>
      <c r="Q74" s="8"/>
    </row>
    <row r="75" spans="1:17" ht="49.95" customHeight="1">
      <c r="A75" s="41"/>
      <c r="B75" s="48"/>
      <c r="C75" s="49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0"/>
    </row>
    <row r="76" spans="1:17" ht="49.95" customHeight="1">
      <c r="A76" s="65" t="s">
        <v>53</v>
      </c>
      <c r="B76" s="156" t="s">
        <v>2</v>
      </c>
      <c r="C76" s="148" t="s">
        <v>3</v>
      </c>
      <c r="D76" s="136" t="s">
        <v>4</v>
      </c>
      <c r="E76" s="155" t="s">
        <v>5</v>
      </c>
      <c r="F76" s="155"/>
      <c r="G76" s="155"/>
      <c r="H76" s="153" t="s">
        <v>6</v>
      </c>
      <c r="I76" s="16">
        <f t="shared" ref="I76:P76" si="10">SUM(I71:I75)</f>
        <v>0.09</v>
      </c>
      <c r="J76" s="16">
        <f t="shared" si="10"/>
        <v>0</v>
      </c>
      <c r="K76" s="16">
        <f t="shared" si="10"/>
        <v>0</v>
      </c>
      <c r="L76" s="16">
        <f t="shared" si="10"/>
        <v>0</v>
      </c>
      <c r="M76" s="16">
        <f t="shared" si="10"/>
        <v>39.36</v>
      </c>
      <c r="N76" s="16">
        <f t="shared" si="10"/>
        <v>1.98</v>
      </c>
      <c r="O76" s="16">
        <f t="shared" si="10"/>
        <v>3.72</v>
      </c>
      <c r="P76" s="16">
        <f t="shared" si="10"/>
        <v>1.26</v>
      </c>
      <c r="Q76" s="136" t="s">
        <v>9</v>
      </c>
    </row>
    <row r="77" spans="1:17" ht="49.95" customHeight="1">
      <c r="A77" s="53" t="s">
        <v>35</v>
      </c>
      <c r="B77" s="156"/>
      <c r="C77" s="149"/>
      <c r="D77" s="137"/>
      <c r="E77" s="4" t="s">
        <v>11</v>
      </c>
      <c r="F77" s="4" t="s">
        <v>12</v>
      </c>
      <c r="G77" s="4" t="s">
        <v>13</v>
      </c>
      <c r="H77" s="154"/>
      <c r="I77" s="10"/>
      <c r="J77" s="10"/>
      <c r="K77" s="10"/>
      <c r="L77" s="10"/>
      <c r="M77" s="10"/>
      <c r="N77" s="10"/>
      <c r="O77" s="10"/>
      <c r="P77" s="10"/>
      <c r="Q77" s="137"/>
    </row>
    <row r="78" spans="1:17" ht="49.95" customHeight="1">
      <c r="A78" s="72" t="s">
        <v>22</v>
      </c>
      <c r="B78" s="6" t="s">
        <v>64</v>
      </c>
      <c r="C78" s="7">
        <v>7.44</v>
      </c>
      <c r="D78" s="8" t="s">
        <v>65</v>
      </c>
      <c r="E78" s="9">
        <v>6.32</v>
      </c>
      <c r="F78" s="9">
        <v>6.08</v>
      </c>
      <c r="G78" s="9">
        <v>38.42</v>
      </c>
      <c r="H78" s="9">
        <v>233.37</v>
      </c>
      <c r="I78" s="4" t="s">
        <v>14</v>
      </c>
      <c r="J78" s="4" t="s">
        <v>15</v>
      </c>
      <c r="K78" s="4" t="s">
        <v>16</v>
      </c>
      <c r="L78" s="4" t="s">
        <v>17</v>
      </c>
      <c r="M78" s="4" t="s">
        <v>18</v>
      </c>
      <c r="N78" s="4" t="s">
        <v>19</v>
      </c>
      <c r="O78" s="4" t="s">
        <v>20</v>
      </c>
      <c r="P78" s="4" t="s">
        <v>21</v>
      </c>
      <c r="Q78" s="8" t="s">
        <v>66</v>
      </c>
    </row>
    <row r="79" spans="1:17" ht="49.95" customHeight="1">
      <c r="A79" s="69"/>
      <c r="B79" s="55" t="s">
        <v>67</v>
      </c>
      <c r="C79" s="33">
        <v>46.61</v>
      </c>
      <c r="D79" s="32">
        <v>130</v>
      </c>
      <c r="E79" s="32">
        <v>8.25</v>
      </c>
      <c r="F79" s="32">
        <v>12.1</v>
      </c>
      <c r="G79" s="32">
        <v>7.16</v>
      </c>
      <c r="H79" s="32">
        <v>172</v>
      </c>
      <c r="I79" s="33">
        <v>3.21</v>
      </c>
      <c r="J79" s="33">
        <v>1.96</v>
      </c>
      <c r="K79" s="33">
        <v>0</v>
      </c>
      <c r="L79" s="33">
        <v>0.04</v>
      </c>
      <c r="M79" s="33">
        <v>6.8</v>
      </c>
      <c r="N79" s="33">
        <v>12</v>
      </c>
      <c r="O79" s="33">
        <v>5.6</v>
      </c>
      <c r="P79" s="33">
        <v>0.2</v>
      </c>
      <c r="Q79" s="32">
        <v>272</v>
      </c>
    </row>
    <row r="80" spans="1:17" ht="49.95" customHeight="1">
      <c r="A80" s="69"/>
      <c r="B80" s="6" t="s">
        <v>38</v>
      </c>
      <c r="C80" s="7">
        <v>2.65</v>
      </c>
      <c r="D80" s="8">
        <v>50</v>
      </c>
      <c r="E80" s="9">
        <v>3.79</v>
      </c>
      <c r="F80" s="9">
        <v>0.47</v>
      </c>
      <c r="G80" s="9">
        <v>23.95</v>
      </c>
      <c r="H80" s="9">
        <v>118</v>
      </c>
      <c r="I80" s="9">
        <v>0.05</v>
      </c>
      <c r="J80" s="9">
        <v>0</v>
      </c>
      <c r="K80" s="9">
        <v>0</v>
      </c>
      <c r="L80" s="9">
        <v>0.65</v>
      </c>
      <c r="M80" s="9">
        <v>11.5</v>
      </c>
      <c r="N80" s="9">
        <v>43.5</v>
      </c>
      <c r="O80" s="9">
        <v>16.5</v>
      </c>
      <c r="P80" s="9">
        <v>0.55000000000000004</v>
      </c>
      <c r="Q80" s="8" t="s">
        <v>33</v>
      </c>
    </row>
    <row r="81" spans="1:17" ht="49.95" customHeight="1">
      <c r="A81" s="73"/>
      <c r="B81" s="6" t="s">
        <v>68</v>
      </c>
      <c r="C81" s="7">
        <v>5.76</v>
      </c>
      <c r="D81" s="8" t="s">
        <v>69</v>
      </c>
      <c r="E81" s="9">
        <v>0.15</v>
      </c>
      <c r="F81" s="9">
        <v>0</v>
      </c>
      <c r="G81" s="9">
        <v>24.2</v>
      </c>
      <c r="H81" s="9">
        <v>96</v>
      </c>
      <c r="I81" s="9">
        <v>0.03</v>
      </c>
      <c r="J81" s="9">
        <v>10</v>
      </c>
      <c r="K81" s="9">
        <v>0</v>
      </c>
      <c r="L81" s="9">
        <v>0.2</v>
      </c>
      <c r="M81" s="9">
        <v>15</v>
      </c>
      <c r="N81" s="9">
        <v>11</v>
      </c>
      <c r="O81" s="9">
        <v>9</v>
      </c>
      <c r="P81" s="9">
        <v>2.2000000000000002</v>
      </c>
      <c r="Q81" s="8">
        <v>585</v>
      </c>
    </row>
    <row r="82" spans="1:17" ht="49.95" customHeight="1">
      <c r="A82" s="73"/>
      <c r="B82" s="6" t="s">
        <v>40</v>
      </c>
      <c r="C82" s="7">
        <v>5.8</v>
      </c>
      <c r="D82" s="8">
        <v>20</v>
      </c>
      <c r="E82" s="9">
        <v>4.2</v>
      </c>
      <c r="F82" s="9">
        <v>2.2599999999999998</v>
      </c>
      <c r="G82" s="9">
        <v>13.94</v>
      </c>
      <c r="H82" s="9">
        <v>82.9</v>
      </c>
      <c r="I82" s="9">
        <v>0.09</v>
      </c>
      <c r="J82" s="9">
        <v>0</v>
      </c>
      <c r="K82" s="9">
        <v>0</v>
      </c>
      <c r="L82" s="9">
        <v>0</v>
      </c>
      <c r="M82" s="9">
        <v>39.36</v>
      </c>
      <c r="N82" s="9">
        <v>1.98</v>
      </c>
      <c r="O82" s="9">
        <v>3.72</v>
      </c>
      <c r="P82" s="9">
        <v>1.26</v>
      </c>
      <c r="Q82" s="8" t="s">
        <v>33</v>
      </c>
    </row>
    <row r="83" spans="1:17" ht="49.95" customHeight="1">
      <c r="A83" s="13" t="s">
        <v>30</v>
      </c>
      <c r="B83" s="34"/>
      <c r="C83" s="14">
        <f>SUM(C78:C82)</f>
        <v>68.259999999999991</v>
      </c>
      <c r="D83" s="15">
        <f>D82+D81+D79+D78</f>
        <v>500</v>
      </c>
      <c r="E83" s="16">
        <f>SUM(E78:E82)</f>
        <v>22.709999999999997</v>
      </c>
      <c r="F83" s="16">
        <f t="shared" ref="F83:H83" si="11">SUM(F78:F82)</f>
        <v>20.909999999999997</v>
      </c>
      <c r="G83" s="16">
        <f t="shared" si="11"/>
        <v>107.67</v>
      </c>
      <c r="H83" s="16">
        <f t="shared" si="11"/>
        <v>702.27</v>
      </c>
      <c r="I83" s="9">
        <v>0.02</v>
      </c>
      <c r="J83" s="9">
        <v>0</v>
      </c>
      <c r="K83" s="9">
        <v>0</v>
      </c>
      <c r="L83" s="9">
        <v>0.26</v>
      </c>
      <c r="M83" s="9">
        <v>4.5999999999999996</v>
      </c>
      <c r="N83" s="9">
        <v>17.399999999999999</v>
      </c>
      <c r="O83" s="9">
        <v>6.6</v>
      </c>
      <c r="P83" s="9">
        <v>0.22</v>
      </c>
      <c r="Q83" s="15"/>
    </row>
    <row r="84" spans="1:17" ht="49.95" customHeight="1">
      <c r="A84" s="47"/>
      <c r="B84" s="59"/>
      <c r="C84" s="60"/>
      <c r="D84" s="61"/>
      <c r="E84" s="62"/>
      <c r="F84" s="62"/>
      <c r="G84" s="62"/>
      <c r="H84" s="62"/>
      <c r="I84" s="51"/>
      <c r="J84" s="51"/>
      <c r="K84" s="51"/>
      <c r="L84" s="51"/>
      <c r="M84" s="51"/>
      <c r="N84" s="51"/>
      <c r="O84" s="51"/>
      <c r="P84" s="51"/>
      <c r="Q84" s="61"/>
    </row>
    <row r="85" spans="1:17" ht="49.95" customHeight="1">
      <c r="A85" s="41"/>
      <c r="B85" s="48"/>
      <c r="C85" s="49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0"/>
    </row>
    <row r="86" spans="1:17" ht="49.95" customHeight="1">
      <c r="A86" s="13" t="s">
        <v>31</v>
      </c>
      <c r="B86" s="10" t="s">
        <v>44</v>
      </c>
      <c r="C86" s="8">
        <v>4.7300000000000004</v>
      </c>
      <c r="D86" s="19">
        <v>20</v>
      </c>
      <c r="E86" s="9">
        <v>8.4</v>
      </c>
      <c r="F86" s="9">
        <v>4.5199999999999996</v>
      </c>
      <c r="G86" s="9">
        <v>27.88</v>
      </c>
      <c r="H86" s="9">
        <v>92</v>
      </c>
      <c r="I86" s="10"/>
      <c r="J86" s="10"/>
      <c r="K86" s="10"/>
      <c r="L86" s="10"/>
      <c r="M86" s="10"/>
      <c r="N86" s="10"/>
      <c r="O86" s="10"/>
      <c r="P86" s="10"/>
      <c r="Q86" s="8" t="s">
        <v>33</v>
      </c>
    </row>
    <row r="87" spans="1:17" ht="49.95" customHeight="1">
      <c r="A87" s="13"/>
      <c r="B87" s="20" t="s">
        <v>34</v>
      </c>
      <c r="C87" s="21">
        <v>2.97</v>
      </c>
      <c r="D87" s="22">
        <v>200</v>
      </c>
      <c r="E87" s="23">
        <v>0.13</v>
      </c>
      <c r="F87" s="23">
        <v>7.0000000000000007E-2</v>
      </c>
      <c r="G87" s="23">
        <v>13.64</v>
      </c>
      <c r="H87" s="23">
        <v>50.9</v>
      </c>
      <c r="I87" s="51"/>
      <c r="J87" s="51"/>
      <c r="K87" s="51"/>
      <c r="L87" s="51"/>
      <c r="M87" s="51"/>
      <c r="N87" s="51"/>
      <c r="O87" s="51"/>
      <c r="P87" s="51"/>
      <c r="Q87" s="8">
        <v>627</v>
      </c>
    </row>
    <row r="88" spans="1:17" ht="49.95" customHeight="1">
      <c r="A88" s="13"/>
      <c r="B88" s="6"/>
      <c r="C88" s="9">
        <f>SUM(C86:C87)</f>
        <v>7.7000000000000011</v>
      </c>
      <c r="D88" s="8"/>
      <c r="E88" s="8">
        <f>SUM(E86:E87)</f>
        <v>8.5300000000000011</v>
      </c>
      <c r="F88" s="8">
        <f t="shared" ref="F88:H88" si="12">SUM(F86:F87)</f>
        <v>4.59</v>
      </c>
      <c r="G88" s="8">
        <f t="shared" si="12"/>
        <v>41.519999999999996</v>
      </c>
      <c r="H88" s="8">
        <f t="shared" si="12"/>
        <v>142.9</v>
      </c>
      <c r="I88" s="51"/>
      <c r="J88" s="51"/>
      <c r="K88" s="51"/>
      <c r="L88" s="51"/>
      <c r="M88" s="51"/>
      <c r="N88" s="51"/>
      <c r="O88" s="51"/>
      <c r="P88" s="51"/>
      <c r="Q88" s="8"/>
    </row>
    <row r="89" spans="1:17" ht="49.95" customHeight="1">
      <c r="A89" s="41"/>
      <c r="B89" s="59"/>
      <c r="C89" s="60"/>
      <c r="D89" s="6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1"/>
    </row>
    <row r="90" spans="1:17" ht="49.95" customHeight="1">
      <c r="A90" s="65" t="s">
        <v>53</v>
      </c>
      <c r="B90" s="156" t="s">
        <v>2</v>
      </c>
      <c r="C90" s="148" t="s">
        <v>3</v>
      </c>
      <c r="D90" s="157" t="s">
        <v>4</v>
      </c>
      <c r="E90" s="155" t="s">
        <v>5</v>
      </c>
      <c r="F90" s="155"/>
      <c r="G90" s="155"/>
      <c r="H90" s="153" t="s">
        <v>6</v>
      </c>
      <c r="I90" s="4" t="s">
        <v>14</v>
      </c>
      <c r="J90" s="4" t="s">
        <v>15</v>
      </c>
      <c r="K90" s="4" t="s">
        <v>16</v>
      </c>
      <c r="L90" s="4" t="s">
        <v>17</v>
      </c>
      <c r="M90" s="4" t="s">
        <v>18</v>
      </c>
      <c r="N90" s="4" t="s">
        <v>19</v>
      </c>
      <c r="O90" s="4" t="s">
        <v>20</v>
      </c>
      <c r="P90" s="4" t="s">
        <v>21</v>
      </c>
      <c r="Q90" s="136" t="s">
        <v>9</v>
      </c>
    </row>
    <row r="91" spans="1:17" ht="49.95" customHeight="1">
      <c r="A91" s="53" t="s">
        <v>41</v>
      </c>
      <c r="B91" s="156"/>
      <c r="C91" s="149"/>
      <c r="D91" s="157"/>
      <c r="E91" s="4" t="s">
        <v>11</v>
      </c>
      <c r="F91" s="4" t="s">
        <v>12</v>
      </c>
      <c r="G91" s="4" t="s">
        <v>13</v>
      </c>
      <c r="H91" s="154"/>
      <c r="I91" s="9"/>
      <c r="J91" s="9"/>
      <c r="K91" s="9"/>
      <c r="L91" s="9"/>
      <c r="M91" s="9"/>
      <c r="N91" s="9"/>
      <c r="O91" s="9"/>
      <c r="P91" s="9"/>
      <c r="Q91" s="137"/>
    </row>
    <row r="92" spans="1:17" ht="49.95" customHeight="1">
      <c r="A92" s="72" t="s">
        <v>22</v>
      </c>
      <c r="B92" s="6" t="s">
        <v>70</v>
      </c>
      <c r="C92" s="46">
        <v>36.450000000000003</v>
      </c>
      <c r="D92" s="8">
        <v>150</v>
      </c>
      <c r="E92" s="9">
        <v>14.98</v>
      </c>
      <c r="F92" s="9">
        <v>20.18</v>
      </c>
      <c r="G92" s="9">
        <v>2.93</v>
      </c>
      <c r="H92" s="9">
        <v>318.5</v>
      </c>
      <c r="I92" s="32">
        <v>0.14000000000000001</v>
      </c>
      <c r="J92" s="32">
        <v>0.66</v>
      </c>
      <c r="K92" s="32">
        <v>0.04</v>
      </c>
      <c r="L92" s="32">
        <v>42</v>
      </c>
      <c r="M92" s="32">
        <v>21.57</v>
      </c>
      <c r="N92" s="32">
        <v>54.12</v>
      </c>
      <c r="O92" s="32">
        <v>27.89</v>
      </c>
      <c r="P92" s="32">
        <v>1.4</v>
      </c>
      <c r="Q92" s="8">
        <v>210</v>
      </c>
    </row>
    <row r="93" spans="1:17" ht="49.95" customHeight="1">
      <c r="A93" s="69"/>
      <c r="B93" s="6" t="s">
        <v>71</v>
      </c>
      <c r="C93" s="7">
        <v>10.84</v>
      </c>
      <c r="D93" s="8" t="s">
        <v>72</v>
      </c>
      <c r="E93" s="9">
        <v>3.87</v>
      </c>
      <c r="F93" s="9">
        <v>7.72</v>
      </c>
      <c r="G93" s="9">
        <v>24.08</v>
      </c>
      <c r="H93" s="9">
        <v>184</v>
      </c>
      <c r="I93" s="9">
        <v>0.05</v>
      </c>
      <c r="J93" s="9">
        <v>0</v>
      </c>
      <c r="K93" s="9">
        <v>0</v>
      </c>
      <c r="L93" s="9">
        <v>0.65</v>
      </c>
      <c r="M93" s="9">
        <v>11.5</v>
      </c>
      <c r="N93" s="9">
        <v>43.5</v>
      </c>
      <c r="O93" s="9">
        <v>16.5</v>
      </c>
      <c r="P93" s="9">
        <v>0.55000000000000004</v>
      </c>
      <c r="Q93" s="8" t="s">
        <v>73</v>
      </c>
    </row>
    <row r="94" spans="1:17" ht="49.95" customHeight="1">
      <c r="A94" s="69"/>
      <c r="B94" s="6" t="s">
        <v>74</v>
      </c>
      <c r="C94" s="9">
        <v>18</v>
      </c>
      <c r="D94" s="19">
        <v>100</v>
      </c>
      <c r="E94" s="9">
        <v>0.6</v>
      </c>
      <c r="F94" s="9">
        <v>0.6</v>
      </c>
      <c r="G94" s="9">
        <v>13.72</v>
      </c>
      <c r="H94" s="9">
        <v>71</v>
      </c>
      <c r="I94" s="16">
        <v>0.45</v>
      </c>
      <c r="J94" s="16">
        <v>21.46</v>
      </c>
      <c r="K94" s="16">
        <v>0.14000000000000001</v>
      </c>
      <c r="L94" s="16">
        <v>44.71</v>
      </c>
      <c r="M94" s="16">
        <v>49.79</v>
      </c>
      <c r="N94" s="16">
        <v>104.22</v>
      </c>
      <c r="O94" s="16">
        <v>51.91</v>
      </c>
      <c r="P94" s="16">
        <v>2.11</v>
      </c>
      <c r="Q94" s="8" t="s">
        <v>33</v>
      </c>
    </row>
    <row r="95" spans="1:17" ht="49.95" customHeight="1">
      <c r="A95" s="73"/>
      <c r="B95" s="6" t="s">
        <v>34</v>
      </c>
      <c r="C95" s="7">
        <v>2.97</v>
      </c>
      <c r="D95" s="8">
        <v>200</v>
      </c>
      <c r="E95" s="9">
        <v>0.13</v>
      </c>
      <c r="F95" s="9">
        <v>7.0000000000000007E-2</v>
      </c>
      <c r="G95" s="9">
        <v>13.64</v>
      </c>
      <c r="H95" s="9">
        <v>50.9</v>
      </c>
      <c r="I95" s="10"/>
      <c r="J95" s="10"/>
      <c r="K95" s="10"/>
      <c r="L95" s="10"/>
      <c r="M95" s="10"/>
      <c r="N95" s="10"/>
      <c r="O95" s="10"/>
      <c r="P95" s="10"/>
      <c r="Q95" s="8">
        <v>627</v>
      </c>
    </row>
    <row r="96" spans="1:17" ht="49.95" customHeight="1">
      <c r="A96" s="70" t="s">
        <v>30</v>
      </c>
      <c r="B96" s="34"/>
      <c r="C96" s="13">
        <f>SUM(C92:C95)</f>
        <v>68.260000000000005</v>
      </c>
      <c r="D96" s="74">
        <f>D92+60+D94+D95</f>
        <v>510</v>
      </c>
      <c r="E96" s="16">
        <f>SUM(E92:E95)</f>
        <v>19.580000000000002</v>
      </c>
      <c r="F96" s="16">
        <f>SUM(F92:F95)</f>
        <v>28.57</v>
      </c>
      <c r="G96" s="16">
        <f>SUM(G92:G95)</f>
        <v>54.37</v>
      </c>
      <c r="H96" s="16">
        <f>SUM(H92:H95)</f>
        <v>624.4</v>
      </c>
      <c r="I96" s="10"/>
      <c r="J96" s="10"/>
      <c r="K96" s="10"/>
      <c r="L96" s="10"/>
      <c r="M96" s="10"/>
      <c r="N96" s="10"/>
      <c r="O96" s="10"/>
      <c r="P96" s="10"/>
      <c r="Q96" s="15"/>
    </row>
    <row r="97" spans="1:17" ht="49.9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1:17" ht="49.95" customHeight="1">
      <c r="A98" s="18"/>
      <c r="B98" s="48"/>
      <c r="C98" s="76"/>
      <c r="D98" s="50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0"/>
    </row>
    <row r="99" spans="1:17" ht="49.95" customHeight="1">
      <c r="A99" s="13" t="s">
        <v>31</v>
      </c>
      <c r="B99" s="6" t="s">
        <v>40</v>
      </c>
      <c r="C99" s="7">
        <v>4.7300000000000004</v>
      </c>
      <c r="D99" s="8">
        <v>20</v>
      </c>
      <c r="E99" s="9">
        <v>4.2</v>
      </c>
      <c r="F99" s="9">
        <v>2.2599999999999998</v>
      </c>
      <c r="G99" s="9">
        <v>13.94</v>
      </c>
      <c r="H99" s="9">
        <v>82.9</v>
      </c>
      <c r="I99" s="9">
        <v>0.09</v>
      </c>
      <c r="J99" s="9">
        <v>0</v>
      </c>
      <c r="K99" s="9">
        <v>0</v>
      </c>
      <c r="L99" s="9">
        <v>0</v>
      </c>
      <c r="M99" s="9">
        <v>39.36</v>
      </c>
      <c r="N99" s="9">
        <v>1.98</v>
      </c>
      <c r="O99" s="9">
        <v>3.72</v>
      </c>
      <c r="P99" s="9">
        <v>1.26</v>
      </c>
      <c r="Q99" s="8" t="s">
        <v>33</v>
      </c>
    </row>
    <row r="100" spans="1:17" ht="49.95" customHeight="1">
      <c r="A100" s="13"/>
      <c r="B100" s="20" t="s">
        <v>34</v>
      </c>
      <c r="C100" s="21">
        <v>2.97</v>
      </c>
      <c r="D100" s="22">
        <v>200</v>
      </c>
      <c r="E100" s="23">
        <v>0.13</v>
      </c>
      <c r="F100" s="23">
        <v>7.0000000000000007E-2</v>
      </c>
      <c r="G100" s="23">
        <v>13.64</v>
      </c>
      <c r="H100" s="9">
        <v>50.9</v>
      </c>
      <c r="I100" s="51"/>
      <c r="J100" s="51"/>
      <c r="K100" s="51"/>
      <c r="L100" s="51"/>
      <c r="M100" s="51"/>
      <c r="N100" s="51"/>
      <c r="O100" s="51"/>
      <c r="P100" s="51"/>
      <c r="Q100" s="8">
        <v>627</v>
      </c>
    </row>
    <row r="101" spans="1:17" ht="49.95" customHeight="1">
      <c r="A101" s="13"/>
      <c r="B101" s="6"/>
      <c r="C101" s="9">
        <f>SUM(C99:C100)</f>
        <v>7.7000000000000011</v>
      </c>
      <c r="D101" s="8"/>
      <c r="E101" s="8">
        <f>SUM(E99:E100)</f>
        <v>4.33</v>
      </c>
      <c r="F101" s="8">
        <f t="shared" ref="F101:H101" si="13">SUM(F99:F100)</f>
        <v>2.3299999999999996</v>
      </c>
      <c r="G101" s="8">
        <f t="shared" si="13"/>
        <v>27.58</v>
      </c>
      <c r="H101" s="8">
        <f t="shared" si="13"/>
        <v>133.80000000000001</v>
      </c>
      <c r="I101" s="51"/>
      <c r="J101" s="51"/>
      <c r="K101" s="51"/>
      <c r="L101" s="51"/>
      <c r="M101" s="51"/>
      <c r="N101" s="51"/>
      <c r="O101" s="51"/>
      <c r="P101" s="51"/>
      <c r="Q101" s="8"/>
    </row>
    <row r="102" spans="1:17" ht="49.95" customHeight="1">
      <c r="A102" s="75"/>
      <c r="B102" s="75"/>
      <c r="C102" s="77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1:17" ht="49.9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7" ht="49.95" customHeight="1">
      <c r="A104" s="65" t="s">
        <v>53</v>
      </c>
      <c r="B104" s="156" t="s">
        <v>2</v>
      </c>
      <c r="C104" s="148" t="s">
        <v>3</v>
      </c>
      <c r="D104" s="136" t="s">
        <v>4</v>
      </c>
      <c r="E104" s="155" t="s">
        <v>5</v>
      </c>
      <c r="F104" s="155"/>
      <c r="G104" s="155"/>
      <c r="H104" s="153" t="s">
        <v>6</v>
      </c>
      <c r="I104" s="9"/>
      <c r="J104" s="9"/>
      <c r="K104" s="9"/>
      <c r="L104" s="9"/>
      <c r="M104" s="9"/>
      <c r="N104" s="9"/>
      <c r="O104" s="9"/>
      <c r="P104" s="9"/>
      <c r="Q104" s="136" t="s">
        <v>9</v>
      </c>
    </row>
    <row r="105" spans="1:17" ht="49.95" customHeight="1">
      <c r="A105" s="53" t="s">
        <v>45</v>
      </c>
      <c r="B105" s="156"/>
      <c r="C105" s="149"/>
      <c r="D105" s="137"/>
      <c r="E105" s="4" t="s">
        <v>11</v>
      </c>
      <c r="F105" s="4" t="s">
        <v>12</v>
      </c>
      <c r="G105" s="4" t="s">
        <v>13</v>
      </c>
      <c r="H105" s="154"/>
      <c r="I105" s="4" t="s">
        <v>54</v>
      </c>
      <c r="J105" s="4" t="s">
        <v>55</v>
      </c>
      <c r="K105" s="4" t="s">
        <v>56</v>
      </c>
      <c r="L105" s="4" t="s">
        <v>57</v>
      </c>
      <c r="M105" s="4" t="s">
        <v>58</v>
      </c>
      <c r="N105" s="4" t="s">
        <v>59</v>
      </c>
      <c r="O105" s="4" t="s">
        <v>60</v>
      </c>
      <c r="P105" s="4" t="s">
        <v>61</v>
      </c>
      <c r="Q105" s="137"/>
    </row>
    <row r="106" spans="1:17" ht="49.95" customHeight="1">
      <c r="A106" s="68" t="s">
        <v>22</v>
      </c>
      <c r="B106" s="6" t="s">
        <v>75</v>
      </c>
      <c r="C106" s="7">
        <v>37.64</v>
      </c>
      <c r="D106" s="8" t="s">
        <v>24</v>
      </c>
      <c r="E106" s="9">
        <v>6.55</v>
      </c>
      <c r="F106" s="9">
        <v>11.85</v>
      </c>
      <c r="G106" s="9">
        <v>46.86</v>
      </c>
      <c r="H106" s="9">
        <v>320.7</v>
      </c>
      <c r="I106" s="10"/>
      <c r="J106" s="10"/>
      <c r="K106" s="10"/>
      <c r="L106" s="10"/>
      <c r="M106" s="10"/>
      <c r="N106" s="10"/>
      <c r="O106" s="10"/>
      <c r="P106" s="10"/>
      <c r="Q106" s="8" t="s">
        <v>76</v>
      </c>
    </row>
    <row r="107" spans="1:17" ht="49.95" customHeight="1">
      <c r="A107" s="69"/>
      <c r="B107" s="6" t="s">
        <v>77</v>
      </c>
      <c r="C107" s="46">
        <v>25</v>
      </c>
      <c r="D107" s="28">
        <v>60</v>
      </c>
      <c r="E107" s="9">
        <v>1.1499999999999999</v>
      </c>
      <c r="F107" s="9">
        <v>4.49</v>
      </c>
      <c r="G107" s="9">
        <v>54</v>
      </c>
      <c r="H107" s="9">
        <v>282</v>
      </c>
      <c r="I107" s="9"/>
      <c r="J107" s="9"/>
      <c r="K107" s="9"/>
      <c r="L107" s="9"/>
      <c r="M107" s="9"/>
      <c r="N107" s="9"/>
      <c r="O107" s="9"/>
      <c r="P107" s="9"/>
      <c r="Q107" s="8" t="s">
        <v>33</v>
      </c>
    </row>
    <row r="108" spans="1:17" ht="49.95" customHeight="1">
      <c r="A108" s="69"/>
      <c r="B108" s="6" t="s">
        <v>38</v>
      </c>
      <c r="C108" s="7">
        <v>2.65</v>
      </c>
      <c r="D108" s="8">
        <v>50</v>
      </c>
      <c r="E108" s="9">
        <v>3.79</v>
      </c>
      <c r="F108" s="9">
        <v>0.47</v>
      </c>
      <c r="G108" s="9">
        <v>23.95</v>
      </c>
      <c r="H108" s="9">
        <v>118</v>
      </c>
      <c r="I108" s="9">
        <v>0.05</v>
      </c>
      <c r="J108" s="9">
        <v>0</v>
      </c>
      <c r="K108" s="9">
        <v>0</v>
      </c>
      <c r="L108" s="9">
        <v>0.65</v>
      </c>
      <c r="M108" s="9">
        <v>11.5</v>
      </c>
      <c r="N108" s="9">
        <v>43.5</v>
      </c>
      <c r="O108" s="9">
        <v>16.5</v>
      </c>
      <c r="P108" s="9">
        <v>0.55000000000000004</v>
      </c>
      <c r="Q108" s="8" t="s">
        <v>33</v>
      </c>
    </row>
    <row r="109" spans="1:17" ht="49.95" customHeight="1">
      <c r="A109" s="73"/>
      <c r="B109" s="6" t="s">
        <v>34</v>
      </c>
      <c r="C109" s="7">
        <v>2.97</v>
      </c>
      <c r="D109" s="8">
        <v>200</v>
      </c>
      <c r="E109" s="9">
        <v>0.13</v>
      </c>
      <c r="F109" s="9">
        <v>7.0000000000000007E-2</v>
      </c>
      <c r="G109" s="9">
        <v>13.64</v>
      </c>
      <c r="H109" s="9">
        <v>50.9</v>
      </c>
      <c r="I109" s="9">
        <v>0</v>
      </c>
      <c r="J109" s="9">
        <v>0.26400000000000001</v>
      </c>
      <c r="K109" s="9">
        <v>0</v>
      </c>
      <c r="L109" s="9">
        <v>2.1999999999999999E-2</v>
      </c>
      <c r="M109" s="9">
        <v>12.606</v>
      </c>
      <c r="N109" s="9">
        <v>3.8940000000000001</v>
      </c>
      <c r="O109" s="9">
        <v>2.31</v>
      </c>
      <c r="P109" s="9">
        <v>0.48399999999999999</v>
      </c>
      <c r="Q109" s="8">
        <v>627</v>
      </c>
    </row>
    <row r="110" spans="1:17" ht="49.95" customHeight="1">
      <c r="A110" s="13" t="s">
        <v>30</v>
      </c>
      <c r="B110" s="34"/>
      <c r="C110" s="14">
        <f>SUM(C106:C109)</f>
        <v>68.260000000000005</v>
      </c>
      <c r="D110" s="8">
        <v>550</v>
      </c>
      <c r="E110" s="16">
        <f>SUM(E106:E109)</f>
        <v>11.62</v>
      </c>
      <c r="F110" s="16">
        <f t="shared" ref="F110:H110" si="14">SUM(F106:F109)</f>
        <v>16.88</v>
      </c>
      <c r="G110" s="16">
        <f t="shared" si="14"/>
        <v>138.44999999999999</v>
      </c>
      <c r="H110" s="16">
        <f t="shared" si="14"/>
        <v>771.6</v>
      </c>
      <c r="I110" s="78"/>
      <c r="J110" s="78"/>
      <c r="K110" s="78"/>
      <c r="L110" s="78"/>
      <c r="M110" s="78"/>
      <c r="N110" s="78"/>
      <c r="O110" s="78"/>
      <c r="P110" s="78"/>
      <c r="Q110" s="8"/>
    </row>
    <row r="111" spans="1:17" ht="49.95" customHeight="1">
      <c r="B111" s="59"/>
      <c r="C111" s="41"/>
      <c r="D111" s="50"/>
      <c r="E111" s="62"/>
      <c r="F111" s="62"/>
      <c r="G111" s="62"/>
      <c r="H111" s="62"/>
      <c r="I111" s="79"/>
      <c r="J111" s="79"/>
      <c r="K111" s="79"/>
      <c r="L111" s="79"/>
      <c r="M111" s="79"/>
      <c r="N111" s="79"/>
      <c r="O111" s="79"/>
      <c r="P111" s="79"/>
      <c r="Q111" s="50"/>
    </row>
    <row r="112" spans="1:17" ht="49.9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1:17" ht="49.9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1:17" ht="49.95" customHeight="1">
      <c r="A114" s="13" t="s">
        <v>31</v>
      </c>
      <c r="B114" s="10" t="s">
        <v>44</v>
      </c>
      <c r="C114" s="8">
        <v>4.7300000000000004</v>
      </c>
      <c r="D114" s="19">
        <v>20</v>
      </c>
      <c r="E114" s="9">
        <v>8.4</v>
      </c>
      <c r="F114" s="9">
        <v>4.5199999999999996</v>
      </c>
      <c r="G114" s="9">
        <v>27.88</v>
      </c>
      <c r="H114" s="9">
        <v>92</v>
      </c>
      <c r="I114" s="10"/>
      <c r="J114" s="10"/>
      <c r="K114" s="10"/>
      <c r="L114" s="10"/>
      <c r="M114" s="10"/>
      <c r="N114" s="10"/>
      <c r="O114" s="10"/>
      <c r="P114" s="10"/>
      <c r="Q114" s="8" t="s">
        <v>33</v>
      </c>
    </row>
    <row r="115" spans="1:17" ht="49.95" customHeight="1">
      <c r="A115" s="13"/>
      <c r="B115" s="20" t="s">
        <v>34</v>
      </c>
      <c r="C115" s="21">
        <v>2.97</v>
      </c>
      <c r="D115" s="22">
        <v>200</v>
      </c>
      <c r="E115" s="23">
        <v>0.13</v>
      </c>
      <c r="F115" s="23">
        <v>7.0000000000000007E-2</v>
      </c>
      <c r="G115" s="23">
        <v>13.64</v>
      </c>
      <c r="H115" s="23">
        <v>50.9</v>
      </c>
      <c r="I115" s="51"/>
      <c r="J115" s="51"/>
      <c r="K115" s="51"/>
      <c r="L115" s="51"/>
      <c r="M115" s="51"/>
      <c r="N115" s="51"/>
      <c r="O115" s="51"/>
      <c r="P115" s="51"/>
      <c r="Q115" s="8">
        <v>627</v>
      </c>
    </row>
    <row r="116" spans="1:17" ht="49.95" customHeight="1">
      <c r="A116" s="13"/>
      <c r="B116" s="6"/>
      <c r="C116" s="9">
        <f>SUM(C114:C115)</f>
        <v>7.7000000000000011</v>
      </c>
      <c r="D116" s="8"/>
      <c r="E116" s="8">
        <f>SUM(E114:E115)</f>
        <v>8.5300000000000011</v>
      </c>
      <c r="F116" s="8">
        <f t="shared" ref="F116:H116" si="15">SUM(F114:F115)</f>
        <v>4.59</v>
      </c>
      <c r="G116" s="8">
        <f t="shared" si="15"/>
        <v>41.519999999999996</v>
      </c>
      <c r="H116" s="8">
        <f t="shared" si="15"/>
        <v>142.9</v>
      </c>
      <c r="I116" s="51"/>
      <c r="J116" s="51"/>
      <c r="K116" s="51"/>
      <c r="L116" s="51"/>
      <c r="M116" s="51"/>
      <c r="N116" s="51"/>
      <c r="O116" s="51"/>
      <c r="P116" s="51"/>
      <c r="Q116" s="8"/>
    </row>
    <row r="117" spans="1:17" ht="49.95" customHeight="1">
      <c r="A117" s="75"/>
      <c r="B117" s="75"/>
      <c r="C117" s="77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1:17" ht="49.95" customHeight="1">
      <c r="A118" s="65" t="s">
        <v>53</v>
      </c>
      <c r="B118" s="156" t="s">
        <v>2</v>
      </c>
      <c r="C118" s="148" t="s">
        <v>3</v>
      </c>
      <c r="D118" s="157" t="s">
        <v>4</v>
      </c>
      <c r="E118" s="155" t="s">
        <v>5</v>
      </c>
      <c r="F118" s="155"/>
      <c r="G118" s="155"/>
      <c r="H118" s="153" t="s">
        <v>6</v>
      </c>
      <c r="I118" s="33">
        <v>5.0000000000000001E-3</v>
      </c>
      <c r="J118" s="33">
        <v>0.78</v>
      </c>
      <c r="K118" s="33">
        <v>0</v>
      </c>
      <c r="L118" s="33">
        <v>1.6E-2</v>
      </c>
      <c r="M118" s="33">
        <v>2.72</v>
      </c>
      <c r="N118" s="33">
        <v>4.8</v>
      </c>
      <c r="O118" s="33">
        <v>2.2400000000000002</v>
      </c>
      <c r="P118" s="33">
        <v>0.08</v>
      </c>
      <c r="Q118" s="136" t="s">
        <v>9</v>
      </c>
    </row>
    <row r="119" spans="1:17" ht="49.95" customHeight="1">
      <c r="A119" s="53" t="s">
        <v>48</v>
      </c>
      <c r="B119" s="156"/>
      <c r="C119" s="149"/>
      <c r="D119" s="157"/>
      <c r="E119" s="4" t="s">
        <v>11</v>
      </c>
      <c r="F119" s="4" t="s">
        <v>12</v>
      </c>
      <c r="G119" s="4" t="s">
        <v>13</v>
      </c>
      <c r="H119" s="154"/>
      <c r="I119" s="33">
        <v>5.0000000000000001E-3</v>
      </c>
      <c r="J119" s="33">
        <v>4.66</v>
      </c>
      <c r="K119" s="33">
        <v>0</v>
      </c>
      <c r="L119" s="33">
        <v>1.94</v>
      </c>
      <c r="M119" s="33">
        <v>34.14</v>
      </c>
      <c r="N119" s="33">
        <v>70.48</v>
      </c>
      <c r="O119" s="33">
        <v>28.46</v>
      </c>
      <c r="P119" s="33">
        <v>1.64</v>
      </c>
      <c r="Q119" s="137"/>
    </row>
    <row r="120" spans="1:17" ht="49.95" customHeight="1">
      <c r="A120" s="5" t="s">
        <v>22</v>
      </c>
      <c r="B120" s="30" t="s">
        <v>78</v>
      </c>
      <c r="C120" s="80">
        <v>35.92</v>
      </c>
      <c r="D120" s="32">
        <v>230</v>
      </c>
      <c r="E120" s="33">
        <v>12</v>
      </c>
      <c r="F120" s="33">
        <v>13.2</v>
      </c>
      <c r="G120" s="33">
        <v>30.7</v>
      </c>
      <c r="H120" s="33">
        <v>386</v>
      </c>
      <c r="I120" s="9">
        <v>0.02</v>
      </c>
      <c r="J120" s="9">
        <v>0</v>
      </c>
      <c r="K120" s="9">
        <v>0</v>
      </c>
      <c r="L120" s="9">
        <v>0.26</v>
      </c>
      <c r="M120" s="9">
        <v>4.5999999999999996</v>
      </c>
      <c r="N120" s="9">
        <v>17.399999999999999</v>
      </c>
      <c r="O120" s="9">
        <v>6.6</v>
      </c>
      <c r="P120" s="9">
        <v>0.22</v>
      </c>
      <c r="Q120" s="32">
        <v>161</v>
      </c>
    </row>
    <row r="121" spans="1:17" ht="49.95" customHeight="1">
      <c r="A121" s="81"/>
      <c r="B121" s="12" t="s">
        <v>39</v>
      </c>
      <c r="C121" s="7">
        <v>18.79</v>
      </c>
      <c r="D121" s="8">
        <v>100</v>
      </c>
      <c r="E121" s="9">
        <v>0.6</v>
      </c>
      <c r="F121" s="9">
        <v>0.6</v>
      </c>
      <c r="G121" s="9">
        <v>14.7</v>
      </c>
      <c r="H121" s="9">
        <v>71</v>
      </c>
      <c r="I121" s="9">
        <v>4.4999999999999998E-2</v>
      </c>
      <c r="J121" s="9">
        <v>15</v>
      </c>
      <c r="K121" s="9">
        <v>0</v>
      </c>
      <c r="L121" s="9">
        <v>0.2</v>
      </c>
      <c r="M121" s="9">
        <v>24</v>
      </c>
      <c r="N121" s="9">
        <v>16.5</v>
      </c>
      <c r="O121" s="9">
        <v>13.5</v>
      </c>
      <c r="P121" s="9">
        <v>3.3</v>
      </c>
      <c r="Q121" s="8" t="s">
        <v>33</v>
      </c>
    </row>
    <row r="122" spans="1:17" ht="49.95" customHeight="1">
      <c r="A122" s="11"/>
      <c r="B122" s="12" t="s">
        <v>38</v>
      </c>
      <c r="C122" s="7">
        <v>2.65</v>
      </c>
      <c r="D122" s="8">
        <v>50</v>
      </c>
      <c r="E122" s="9">
        <v>3.79</v>
      </c>
      <c r="F122" s="9">
        <v>0.47</v>
      </c>
      <c r="G122" s="9">
        <v>23.95</v>
      </c>
      <c r="H122" s="9">
        <v>118</v>
      </c>
      <c r="I122" s="9">
        <v>0.05</v>
      </c>
      <c r="J122" s="9">
        <v>0</v>
      </c>
      <c r="K122" s="9">
        <v>0</v>
      </c>
      <c r="L122" s="9">
        <v>0.65</v>
      </c>
      <c r="M122" s="9">
        <v>11.5</v>
      </c>
      <c r="N122" s="9">
        <v>43.5</v>
      </c>
      <c r="O122" s="9">
        <v>16.5</v>
      </c>
      <c r="P122" s="9">
        <v>0.55000000000000004</v>
      </c>
      <c r="Q122" s="8" t="s">
        <v>33</v>
      </c>
    </row>
    <row r="123" spans="1:17" ht="49.95" customHeight="1">
      <c r="A123" s="82"/>
      <c r="B123" s="12" t="s">
        <v>79</v>
      </c>
      <c r="C123" s="7">
        <v>10.9</v>
      </c>
      <c r="D123" s="8" t="s">
        <v>69</v>
      </c>
      <c r="E123" s="9">
        <v>0.12</v>
      </c>
      <c r="F123" s="9">
        <v>0.1</v>
      </c>
      <c r="G123" s="9">
        <v>27.5</v>
      </c>
      <c r="H123" s="9">
        <v>112</v>
      </c>
      <c r="I123" s="9">
        <v>0.03</v>
      </c>
      <c r="J123" s="9">
        <v>10</v>
      </c>
      <c r="K123" s="9">
        <v>0</v>
      </c>
      <c r="L123" s="9">
        <v>0.2</v>
      </c>
      <c r="M123" s="9">
        <v>15</v>
      </c>
      <c r="N123" s="9">
        <v>11</v>
      </c>
      <c r="O123" s="9">
        <v>9</v>
      </c>
      <c r="P123" s="9">
        <v>2.2000000000000002</v>
      </c>
      <c r="Q123" s="8">
        <v>344</v>
      </c>
    </row>
    <row r="124" spans="1:17" ht="49.95" customHeight="1">
      <c r="A124" s="13" t="s">
        <v>30</v>
      </c>
      <c r="B124" s="34"/>
      <c r="C124" s="13">
        <f>SUM(C120:C123)</f>
        <v>68.260000000000005</v>
      </c>
      <c r="D124" s="15">
        <f>D123+D122+D121+D120</f>
        <v>580</v>
      </c>
      <c r="E124" s="16">
        <f>SUM(E120:E123)</f>
        <v>16.510000000000002</v>
      </c>
      <c r="F124" s="16">
        <f>SUM(F120:F123)</f>
        <v>14.37</v>
      </c>
      <c r="G124" s="16">
        <f>SUM(G120:G123)</f>
        <v>96.85</v>
      </c>
      <c r="H124" s="16">
        <f>SUM(H120:H123)</f>
        <v>687</v>
      </c>
      <c r="I124" s="16"/>
      <c r="J124" s="16"/>
      <c r="K124" s="16"/>
      <c r="L124" s="16"/>
      <c r="M124" s="16"/>
      <c r="N124" s="16"/>
      <c r="O124" s="16"/>
      <c r="P124" s="16"/>
      <c r="Q124" s="15"/>
    </row>
    <row r="125" spans="1:17" ht="49.95" customHeight="1">
      <c r="A125" s="47"/>
      <c r="B125" s="59"/>
      <c r="C125" s="41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1"/>
    </row>
    <row r="126" spans="1:17" ht="49.9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1:17" ht="49.95" customHeight="1">
      <c r="A127" s="13" t="s">
        <v>31</v>
      </c>
      <c r="B127" s="6" t="s">
        <v>40</v>
      </c>
      <c r="C127" s="7">
        <v>4.7300000000000004</v>
      </c>
      <c r="D127" s="8">
        <v>20</v>
      </c>
      <c r="E127" s="9">
        <v>4.2</v>
      </c>
      <c r="F127" s="9">
        <v>2.2599999999999998</v>
      </c>
      <c r="G127" s="9">
        <v>13.94</v>
      </c>
      <c r="H127" s="9">
        <v>82.9</v>
      </c>
      <c r="I127" s="9">
        <v>0.09</v>
      </c>
      <c r="J127" s="9">
        <v>0</v>
      </c>
      <c r="K127" s="9">
        <v>0</v>
      </c>
      <c r="L127" s="9">
        <v>0</v>
      </c>
      <c r="M127" s="9">
        <v>39.36</v>
      </c>
      <c r="N127" s="9">
        <v>1.98</v>
      </c>
      <c r="O127" s="9">
        <v>3.72</v>
      </c>
      <c r="P127" s="9">
        <v>1.26</v>
      </c>
      <c r="Q127" s="8" t="s">
        <v>33</v>
      </c>
    </row>
    <row r="128" spans="1:17" ht="49.95" customHeight="1">
      <c r="A128" s="13"/>
      <c r="B128" s="20" t="s">
        <v>34</v>
      </c>
      <c r="C128" s="21">
        <v>2.97</v>
      </c>
      <c r="D128" s="22">
        <v>200</v>
      </c>
      <c r="E128" s="23">
        <v>0.13</v>
      </c>
      <c r="F128" s="23">
        <v>7.0000000000000007E-2</v>
      </c>
      <c r="G128" s="23">
        <v>13.64</v>
      </c>
      <c r="H128" s="9">
        <v>50.9</v>
      </c>
      <c r="I128" s="51"/>
      <c r="J128" s="51"/>
      <c r="K128" s="51"/>
      <c r="L128" s="51"/>
      <c r="M128" s="51"/>
      <c r="N128" s="51"/>
      <c r="O128" s="51"/>
      <c r="P128" s="51"/>
      <c r="Q128" s="8">
        <v>627</v>
      </c>
    </row>
    <row r="129" spans="1:17" ht="49.95" customHeight="1">
      <c r="A129" s="13"/>
      <c r="B129" s="6"/>
      <c r="C129" s="9">
        <f>SUM(C127:C128)</f>
        <v>7.7000000000000011</v>
      </c>
      <c r="D129" s="8"/>
      <c r="E129" s="8">
        <f>SUM(E127:E128)</f>
        <v>4.33</v>
      </c>
      <c r="F129" s="8">
        <f t="shared" ref="F129:H129" si="16">SUM(F127:F128)</f>
        <v>2.3299999999999996</v>
      </c>
      <c r="G129" s="8">
        <f t="shared" si="16"/>
        <v>27.58</v>
      </c>
      <c r="H129" s="8">
        <f t="shared" si="16"/>
        <v>133.80000000000001</v>
      </c>
      <c r="I129" s="51"/>
      <c r="J129" s="51"/>
      <c r="K129" s="51"/>
      <c r="L129" s="51"/>
      <c r="M129" s="51"/>
      <c r="N129" s="51"/>
      <c r="O129" s="51"/>
      <c r="P129" s="51"/>
      <c r="Q129" s="8"/>
    </row>
    <row r="130" spans="1:17" ht="49.95" customHeight="1">
      <c r="A130" s="41"/>
      <c r="B130" s="48"/>
      <c r="C130" s="51"/>
      <c r="D130" s="50"/>
      <c r="E130" s="50"/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0"/>
    </row>
    <row r="131" spans="1:17" ht="49.95" customHeight="1">
      <c r="A131" s="1" t="s">
        <v>80</v>
      </c>
      <c r="B131" s="1"/>
      <c r="C131" s="1"/>
      <c r="D131" s="1"/>
      <c r="E131" s="1"/>
      <c r="F131" s="1"/>
      <c r="G131" s="45"/>
      <c r="H131" s="45"/>
      <c r="I131" s="51"/>
      <c r="J131" s="51"/>
      <c r="K131" s="51"/>
      <c r="L131" s="51"/>
      <c r="M131" s="51"/>
      <c r="N131" s="51"/>
      <c r="O131" s="51"/>
      <c r="P131" s="51"/>
      <c r="Q131" s="44"/>
    </row>
    <row r="132" spans="1:17" ht="49.95" customHeight="1">
      <c r="A132" s="1"/>
      <c r="B132" s="1"/>
      <c r="C132" s="83"/>
      <c r="D132" s="1"/>
      <c r="E132" s="1"/>
      <c r="F132" s="1"/>
      <c r="G132" s="45"/>
      <c r="H132" s="45"/>
      <c r="I132" s="51"/>
      <c r="J132" s="51"/>
      <c r="K132" s="51"/>
      <c r="L132" s="51"/>
      <c r="M132" s="51"/>
      <c r="N132" s="51"/>
      <c r="O132" s="51"/>
      <c r="P132" s="51"/>
      <c r="Q132" s="44"/>
    </row>
    <row r="133" spans="1:17" ht="49.95" customHeight="1">
      <c r="A133" s="3" t="s">
        <v>1</v>
      </c>
      <c r="B133" s="84" t="s">
        <v>2</v>
      </c>
      <c r="C133" s="148" t="s">
        <v>3</v>
      </c>
      <c r="D133" s="136" t="s">
        <v>4</v>
      </c>
      <c r="E133" s="150" t="s">
        <v>5</v>
      </c>
      <c r="F133" s="151"/>
      <c r="G133" s="152"/>
      <c r="H133" s="153" t="s">
        <v>6</v>
      </c>
      <c r="I133" s="4" t="s">
        <v>7</v>
      </c>
      <c r="J133" s="4"/>
      <c r="K133" s="4"/>
      <c r="L133" s="4"/>
      <c r="M133" s="4" t="s">
        <v>8</v>
      </c>
      <c r="N133" s="4"/>
      <c r="O133" s="4"/>
      <c r="P133" s="4"/>
      <c r="Q133" s="136" t="s">
        <v>9</v>
      </c>
    </row>
    <row r="134" spans="1:17" ht="49.95" customHeight="1">
      <c r="A134" s="3" t="s">
        <v>10</v>
      </c>
      <c r="B134" s="13" t="s">
        <v>81</v>
      </c>
      <c r="C134" s="149"/>
      <c r="D134" s="137"/>
      <c r="E134" s="4" t="s">
        <v>11</v>
      </c>
      <c r="F134" s="4" t="s">
        <v>12</v>
      </c>
      <c r="G134" s="4" t="s">
        <v>13</v>
      </c>
      <c r="H134" s="154"/>
      <c r="I134" s="4" t="s">
        <v>14</v>
      </c>
      <c r="J134" s="4" t="s">
        <v>15</v>
      </c>
      <c r="K134" s="4" t="s">
        <v>16</v>
      </c>
      <c r="L134" s="4" t="s">
        <v>17</v>
      </c>
      <c r="M134" s="4" t="s">
        <v>18</v>
      </c>
      <c r="N134" s="4" t="s">
        <v>19</v>
      </c>
      <c r="O134" s="4" t="s">
        <v>20</v>
      </c>
      <c r="P134" s="4" t="s">
        <v>21</v>
      </c>
      <c r="Q134" s="137"/>
    </row>
    <row r="135" spans="1:17" ht="49.95" customHeight="1">
      <c r="A135" s="3"/>
      <c r="B135" s="55" t="s">
        <v>82</v>
      </c>
      <c r="C135" s="31">
        <v>3.14</v>
      </c>
      <c r="D135" s="28">
        <v>60</v>
      </c>
      <c r="E135" s="33">
        <v>0.79</v>
      </c>
      <c r="F135" s="33">
        <v>1.95</v>
      </c>
      <c r="G135" s="33">
        <v>3.76</v>
      </c>
      <c r="H135" s="33">
        <v>35.76</v>
      </c>
      <c r="I135" s="33">
        <v>0.01</v>
      </c>
      <c r="J135" s="33">
        <v>11.31</v>
      </c>
      <c r="K135" s="33">
        <v>0</v>
      </c>
      <c r="L135" s="33">
        <v>5.0599999999999996</v>
      </c>
      <c r="M135" s="33">
        <v>17.3</v>
      </c>
      <c r="N135" s="33">
        <v>16.66</v>
      </c>
      <c r="O135" s="33">
        <v>16.989999999999998</v>
      </c>
      <c r="P135" s="33">
        <v>0.3</v>
      </c>
      <c r="Q135" s="32">
        <v>45.47</v>
      </c>
    </row>
    <row r="136" spans="1:17" ht="49.95" customHeight="1">
      <c r="A136" s="85"/>
      <c r="B136" s="55" t="s">
        <v>83</v>
      </c>
      <c r="C136" s="31">
        <v>7.75</v>
      </c>
      <c r="D136" s="32">
        <v>250</v>
      </c>
      <c r="E136" s="33">
        <v>5.5</v>
      </c>
      <c r="F136" s="33">
        <v>5.27</v>
      </c>
      <c r="G136" s="33">
        <v>16.53</v>
      </c>
      <c r="H136" s="33">
        <v>148.25</v>
      </c>
      <c r="I136" s="33">
        <v>0.18</v>
      </c>
      <c r="J136" s="33">
        <v>4.66</v>
      </c>
      <c r="K136" s="33">
        <v>0</v>
      </c>
      <c r="L136" s="33">
        <v>1.94</v>
      </c>
      <c r="M136" s="33">
        <v>34.14</v>
      </c>
      <c r="N136" s="33">
        <v>70.48</v>
      </c>
      <c r="O136" s="33">
        <v>28.46</v>
      </c>
      <c r="P136" s="33">
        <v>1.64</v>
      </c>
      <c r="Q136" s="32" t="s">
        <v>84</v>
      </c>
    </row>
    <row r="137" spans="1:17" ht="49.95" customHeight="1">
      <c r="A137" s="81"/>
      <c r="B137" s="12" t="s">
        <v>85</v>
      </c>
      <c r="C137" s="7">
        <v>51.22</v>
      </c>
      <c r="D137" s="8">
        <v>200</v>
      </c>
      <c r="E137" s="9">
        <v>15.84</v>
      </c>
      <c r="F137" s="9">
        <v>20.64</v>
      </c>
      <c r="G137" s="9">
        <v>27.18</v>
      </c>
      <c r="H137" s="9">
        <v>357.58</v>
      </c>
      <c r="I137" s="9">
        <v>0.08</v>
      </c>
      <c r="J137" s="9">
        <v>5.4</v>
      </c>
      <c r="K137" s="9">
        <v>0.02</v>
      </c>
      <c r="L137" s="9">
        <v>0.2</v>
      </c>
      <c r="M137" s="9">
        <v>30.92</v>
      </c>
      <c r="N137" s="9">
        <v>59.96</v>
      </c>
      <c r="O137" s="9">
        <v>20.62</v>
      </c>
      <c r="P137" s="9">
        <v>1.72</v>
      </c>
      <c r="Q137" s="8" t="s">
        <v>86</v>
      </c>
    </row>
    <row r="138" spans="1:17" ht="49.95" customHeight="1">
      <c r="A138" s="81"/>
      <c r="B138" s="12" t="s">
        <v>38</v>
      </c>
      <c r="C138" s="7">
        <v>1.06</v>
      </c>
      <c r="D138" s="8" t="s">
        <v>87</v>
      </c>
      <c r="E138" s="9">
        <v>1.52</v>
      </c>
      <c r="F138" s="9">
        <v>0.19</v>
      </c>
      <c r="G138" s="9">
        <v>9.58</v>
      </c>
      <c r="H138" s="9">
        <v>47.2</v>
      </c>
      <c r="I138" s="9">
        <v>0.02</v>
      </c>
      <c r="J138" s="9">
        <v>0</v>
      </c>
      <c r="K138" s="9">
        <v>0</v>
      </c>
      <c r="L138" s="9">
        <v>0.26</v>
      </c>
      <c r="M138" s="9">
        <v>4.5999999999999996</v>
      </c>
      <c r="N138" s="9">
        <v>17.399999999999999</v>
      </c>
      <c r="O138" s="9">
        <v>6.6</v>
      </c>
      <c r="P138" s="9">
        <v>0.22</v>
      </c>
      <c r="Q138" s="8" t="s">
        <v>33</v>
      </c>
    </row>
    <row r="139" spans="1:17" ht="49.95" customHeight="1">
      <c r="A139" s="81"/>
      <c r="B139" s="12" t="s">
        <v>88</v>
      </c>
      <c r="C139" s="7">
        <v>2.12</v>
      </c>
      <c r="D139" s="8" t="s">
        <v>89</v>
      </c>
      <c r="E139" s="9">
        <v>3.04</v>
      </c>
      <c r="F139" s="9">
        <v>0.38</v>
      </c>
      <c r="G139" s="9">
        <v>19.16</v>
      </c>
      <c r="H139" s="9">
        <v>97.4</v>
      </c>
      <c r="I139" s="9">
        <v>0.04</v>
      </c>
      <c r="J139" s="9">
        <v>0</v>
      </c>
      <c r="K139" s="9">
        <v>0</v>
      </c>
      <c r="L139" s="9">
        <v>0.36</v>
      </c>
      <c r="M139" s="9">
        <v>9.1999999999999993</v>
      </c>
      <c r="N139" s="9">
        <v>42.4</v>
      </c>
      <c r="O139" s="9">
        <v>10</v>
      </c>
      <c r="P139" s="9">
        <v>1.24</v>
      </c>
      <c r="Q139" s="8" t="s">
        <v>33</v>
      </c>
    </row>
    <row r="140" spans="1:17" ht="49.95" customHeight="1">
      <c r="A140" s="81"/>
      <c r="B140" s="6" t="s">
        <v>34</v>
      </c>
      <c r="C140" s="7">
        <v>2.97</v>
      </c>
      <c r="D140" s="8">
        <v>200</v>
      </c>
      <c r="E140" s="9">
        <v>0.13</v>
      </c>
      <c r="F140" s="9">
        <v>7.0000000000000007E-2</v>
      </c>
      <c r="G140" s="9">
        <v>13.64</v>
      </c>
      <c r="H140" s="9">
        <v>50.9</v>
      </c>
      <c r="I140" s="9">
        <v>0</v>
      </c>
      <c r="J140" s="9">
        <v>0.26400000000000001</v>
      </c>
      <c r="K140" s="9">
        <v>0</v>
      </c>
      <c r="L140" s="9">
        <v>2.1999999999999999E-2</v>
      </c>
      <c r="M140" s="9">
        <v>12.606</v>
      </c>
      <c r="N140" s="9">
        <v>3.8940000000000001</v>
      </c>
      <c r="O140" s="9">
        <v>2.31</v>
      </c>
      <c r="P140" s="9">
        <v>0.48399999999999999</v>
      </c>
      <c r="Q140" s="8">
        <v>627</v>
      </c>
    </row>
    <row r="141" spans="1:17" ht="49.95" customHeight="1">
      <c r="A141" s="13" t="s">
        <v>90</v>
      </c>
      <c r="B141" s="34"/>
      <c r="C141" s="14">
        <f>SUM(C135:C140)</f>
        <v>68.260000000000005</v>
      </c>
      <c r="D141" s="8">
        <f>D140+D139+D138+D137+D136+D135</f>
        <v>770</v>
      </c>
      <c r="E141" s="16">
        <f>SUM(E135:E140)</f>
        <v>26.819999999999997</v>
      </c>
      <c r="F141" s="16">
        <f t="shared" ref="F141:H141" si="17">SUM(F135:F140)</f>
        <v>28.5</v>
      </c>
      <c r="G141" s="16">
        <f t="shared" si="17"/>
        <v>89.85</v>
      </c>
      <c r="H141" s="16">
        <f t="shared" si="17"/>
        <v>737.08999999999992</v>
      </c>
      <c r="I141" s="16">
        <v>0.33</v>
      </c>
      <c r="J141" s="16">
        <v>11.103999999999999</v>
      </c>
      <c r="K141" s="16">
        <v>0.02</v>
      </c>
      <c r="L141" s="16">
        <v>2.798</v>
      </c>
      <c r="M141" s="16">
        <v>94.185999999999993</v>
      </c>
      <c r="N141" s="16">
        <v>198.93400000000003</v>
      </c>
      <c r="O141" s="16">
        <v>70.230000000000018</v>
      </c>
      <c r="P141" s="16">
        <v>5.3840000000000003</v>
      </c>
      <c r="Q141" s="8"/>
    </row>
    <row r="142" spans="1:17" ht="49.95" customHeight="1">
      <c r="A142" s="13"/>
      <c r="B142" s="34"/>
      <c r="C142" s="14"/>
      <c r="D142" s="15"/>
      <c r="E142" s="16"/>
      <c r="F142" s="16"/>
      <c r="G142" s="16"/>
      <c r="H142" s="16"/>
      <c r="I142" s="16" t="e">
        <f>I141+#REF!</f>
        <v>#REF!</v>
      </c>
      <c r="J142" s="16" t="e">
        <f>J141+#REF!</f>
        <v>#REF!</v>
      </c>
      <c r="K142" s="16" t="e">
        <f>K141+#REF!</f>
        <v>#REF!</v>
      </c>
      <c r="L142" s="16" t="e">
        <f>L141+#REF!</f>
        <v>#REF!</v>
      </c>
      <c r="M142" s="16" t="e">
        <f>M141+#REF!</f>
        <v>#REF!</v>
      </c>
      <c r="N142" s="16" t="e">
        <f>N141+#REF!</f>
        <v>#REF!</v>
      </c>
      <c r="O142" s="16" t="e">
        <f>O141+#REF!</f>
        <v>#REF!</v>
      </c>
      <c r="P142" s="16" t="e">
        <f>P141+#REF!</f>
        <v>#REF!</v>
      </c>
      <c r="Q142" s="17"/>
    </row>
    <row r="143" spans="1:17" ht="49.9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86"/>
    </row>
    <row r="144" spans="1:17" ht="49.95" customHeight="1">
      <c r="A144" s="13"/>
      <c r="B144" s="10" t="s">
        <v>32</v>
      </c>
      <c r="C144" s="8">
        <v>4.7300000000000004</v>
      </c>
      <c r="D144" s="19">
        <v>20</v>
      </c>
      <c r="E144" s="9">
        <v>8.4</v>
      </c>
      <c r="F144" s="9">
        <v>4.5199999999999996</v>
      </c>
      <c r="G144" s="9">
        <v>27.88</v>
      </c>
      <c r="H144" s="9">
        <v>92</v>
      </c>
      <c r="I144" s="10"/>
      <c r="J144" s="10"/>
      <c r="K144" s="10"/>
      <c r="L144" s="10"/>
      <c r="M144" s="10"/>
      <c r="N144" s="10"/>
      <c r="O144" s="10"/>
      <c r="P144" s="10"/>
      <c r="Q144" s="8" t="s">
        <v>33</v>
      </c>
    </row>
    <row r="145" spans="1:17" ht="49.95" customHeight="1">
      <c r="A145" s="13"/>
      <c r="B145" s="20" t="s">
        <v>34</v>
      </c>
      <c r="C145" s="21">
        <v>2.97</v>
      </c>
      <c r="D145" s="22">
        <v>200</v>
      </c>
      <c r="E145" s="23">
        <v>0.13</v>
      </c>
      <c r="F145" s="23">
        <v>7.0000000000000007E-2</v>
      </c>
      <c r="G145" s="23">
        <v>13.64</v>
      </c>
      <c r="H145" s="23">
        <v>50.9</v>
      </c>
      <c r="I145" s="9">
        <v>0</v>
      </c>
      <c r="J145" s="9">
        <v>0.26400000000000001</v>
      </c>
      <c r="K145" s="9">
        <v>0</v>
      </c>
      <c r="L145" s="9">
        <v>2.1999999999999999E-2</v>
      </c>
      <c r="M145" s="9">
        <v>12.606</v>
      </c>
      <c r="N145" s="9">
        <v>3.8940000000000001</v>
      </c>
      <c r="O145" s="9">
        <v>2.31</v>
      </c>
      <c r="P145" s="9">
        <v>0.48399999999999999</v>
      </c>
      <c r="Q145" s="8">
        <v>627</v>
      </c>
    </row>
    <row r="146" spans="1:17" ht="49.95" customHeight="1">
      <c r="A146" s="13"/>
      <c r="B146" s="24"/>
      <c r="C146" s="9">
        <f>SUM(C144:C145)</f>
        <v>7.7000000000000011</v>
      </c>
      <c r="D146" s="8"/>
      <c r="E146" s="8">
        <f>SUM(E144:E145)</f>
        <v>8.5300000000000011</v>
      </c>
      <c r="F146" s="8">
        <f t="shared" ref="F146:H146" si="18">SUM(F144:F145)</f>
        <v>4.59</v>
      </c>
      <c r="G146" s="8">
        <f t="shared" si="18"/>
        <v>41.519999999999996</v>
      </c>
      <c r="H146" s="8">
        <f t="shared" si="18"/>
        <v>142.9</v>
      </c>
      <c r="I146" s="25"/>
      <c r="J146" s="25"/>
      <c r="K146" s="25"/>
      <c r="L146" s="25"/>
      <c r="M146" s="25"/>
      <c r="N146" s="25"/>
      <c r="O146" s="25"/>
      <c r="P146" s="25"/>
      <c r="Q146" s="26"/>
    </row>
    <row r="147" spans="1:17" ht="49.9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49.95" customHeight="1">
      <c r="A148" s="3" t="s">
        <v>1</v>
      </c>
      <c r="B148" s="84" t="s">
        <v>2</v>
      </c>
      <c r="C148" s="148" t="s">
        <v>3</v>
      </c>
      <c r="D148" s="136" t="s">
        <v>4</v>
      </c>
      <c r="E148" s="150" t="s">
        <v>5</v>
      </c>
      <c r="F148" s="151"/>
      <c r="G148" s="152"/>
      <c r="H148" s="153" t="s">
        <v>6</v>
      </c>
      <c r="I148" s="4" t="s">
        <v>7</v>
      </c>
      <c r="J148" s="4"/>
      <c r="K148" s="4"/>
      <c r="L148" s="4"/>
      <c r="M148" s="4" t="s">
        <v>8</v>
      </c>
      <c r="N148" s="4"/>
      <c r="O148" s="4"/>
      <c r="P148" s="4"/>
      <c r="Q148" s="136" t="s">
        <v>9</v>
      </c>
    </row>
    <row r="149" spans="1:17" ht="49.95" customHeight="1">
      <c r="A149" s="3" t="s">
        <v>35</v>
      </c>
      <c r="B149" s="13" t="s">
        <v>81</v>
      </c>
      <c r="C149" s="149"/>
      <c r="D149" s="137"/>
      <c r="E149" s="4" t="s">
        <v>11</v>
      </c>
      <c r="F149" s="4" t="s">
        <v>12</v>
      </c>
      <c r="G149" s="4" t="s">
        <v>13</v>
      </c>
      <c r="H149" s="154"/>
      <c r="I149" s="4" t="s">
        <v>14</v>
      </c>
      <c r="J149" s="4" t="s">
        <v>15</v>
      </c>
      <c r="K149" s="4" t="s">
        <v>16</v>
      </c>
      <c r="L149" s="4" t="s">
        <v>17</v>
      </c>
      <c r="M149" s="4" t="s">
        <v>18</v>
      </c>
      <c r="N149" s="4" t="s">
        <v>19</v>
      </c>
      <c r="O149" s="4" t="s">
        <v>20</v>
      </c>
      <c r="P149" s="4" t="s">
        <v>21</v>
      </c>
      <c r="Q149" s="137"/>
    </row>
    <row r="150" spans="1:17" ht="49.95" customHeight="1">
      <c r="A150" s="87"/>
      <c r="B150" s="12" t="s">
        <v>91</v>
      </c>
      <c r="C150" s="7">
        <v>6.08</v>
      </c>
      <c r="D150" s="28">
        <v>60</v>
      </c>
      <c r="E150" s="9">
        <v>0.86</v>
      </c>
      <c r="F150" s="9">
        <v>3.65</v>
      </c>
      <c r="G150" s="9">
        <v>5.0199999999999996</v>
      </c>
      <c r="H150" s="9">
        <v>56.3</v>
      </c>
      <c r="I150" s="9">
        <v>1.2E-2</v>
      </c>
      <c r="J150" s="9">
        <v>5.7</v>
      </c>
      <c r="K150" s="9">
        <v>0</v>
      </c>
      <c r="L150" s="9">
        <v>0.06</v>
      </c>
      <c r="M150" s="9">
        <v>21.09</v>
      </c>
      <c r="N150" s="9">
        <v>24.51</v>
      </c>
      <c r="O150" s="9">
        <v>12.54</v>
      </c>
      <c r="P150" s="9">
        <v>0.79800000000000004</v>
      </c>
      <c r="Q150" s="8" t="s">
        <v>92</v>
      </c>
    </row>
    <row r="151" spans="1:17" ht="49.95" customHeight="1">
      <c r="A151" s="85"/>
      <c r="B151" s="55" t="s">
        <v>93</v>
      </c>
      <c r="C151" s="31">
        <v>8</v>
      </c>
      <c r="D151" s="32">
        <v>250</v>
      </c>
      <c r="E151" s="33">
        <v>1.6</v>
      </c>
      <c r="F151" s="33">
        <v>5</v>
      </c>
      <c r="G151" s="33">
        <v>9.15</v>
      </c>
      <c r="H151" s="33">
        <v>95.25</v>
      </c>
      <c r="I151" s="33">
        <v>0.06</v>
      </c>
      <c r="J151" s="33">
        <v>8.3000000000000007</v>
      </c>
      <c r="K151" s="33">
        <v>0</v>
      </c>
      <c r="L151" s="33">
        <v>1.86</v>
      </c>
      <c r="M151" s="33">
        <v>27.88</v>
      </c>
      <c r="N151" s="33">
        <v>39.42</v>
      </c>
      <c r="O151" s="33">
        <v>16.600000000000001</v>
      </c>
      <c r="P151" s="33">
        <v>0.62</v>
      </c>
      <c r="Q151" s="32" t="s">
        <v>94</v>
      </c>
    </row>
    <row r="152" spans="1:17" ht="49.95" customHeight="1">
      <c r="A152" s="81"/>
      <c r="B152" s="6" t="s">
        <v>95</v>
      </c>
      <c r="C152" s="7">
        <v>40.590000000000003</v>
      </c>
      <c r="D152" s="8">
        <v>140</v>
      </c>
      <c r="E152" s="9">
        <v>17.38</v>
      </c>
      <c r="F152" s="9">
        <v>11.25</v>
      </c>
      <c r="G152" s="9">
        <v>8.57</v>
      </c>
      <c r="H152" s="9">
        <v>206.38</v>
      </c>
      <c r="I152" s="9">
        <v>0.30399999999999999</v>
      </c>
      <c r="J152" s="9">
        <v>31.6</v>
      </c>
      <c r="K152" s="9">
        <v>7.7439999999999998</v>
      </c>
      <c r="L152" s="9">
        <v>0.84799999999999998</v>
      </c>
      <c r="M152" s="9">
        <v>27.152000000000001</v>
      </c>
      <c r="N152" s="9">
        <v>296.96800000000002</v>
      </c>
      <c r="O152" s="9">
        <v>18.608000000000001</v>
      </c>
      <c r="P152" s="9">
        <v>6.5519999999999996</v>
      </c>
      <c r="Q152" s="8" t="s">
        <v>96</v>
      </c>
    </row>
    <row r="153" spans="1:17" ht="49.95" customHeight="1">
      <c r="A153" s="81"/>
      <c r="B153" s="6" t="s">
        <v>64</v>
      </c>
      <c r="C153" s="7">
        <v>7.44</v>
      </c>
      <c r="D153" s="8">
        <v>150</v>
      </c>
      <c r="E153" s="9">
        <v>4.74</v>
      </c>
      <c r="F153" s="9">
        <v>4.5599999999999996</v>
      </c>
      <c r="G153" s="9">
        <v>28.81</v>
      </c>
      <c r="H153" s="9">
        <v>175.03</v>
      </c>
      <c r="I153" s="9">
        <v>0.09</v>
      </c>
      <c r="J153" s="9">
        <v>0</v>
      </c>
      <c r="K153" s="9">
        <v>0</v>
      </c>
      <c r="L153" s="9">
        <v>0</v>
      </c>
      <c r="M153" s="9">
        <v>39.36</v>
      </c>
      <c r="N153" s="9">
        <v>1.98</v>
      </c>
      <c r="O153" s="9">
        <v>3.72</v>
      </c>
      <c r="P153" s="9">
        <v>1.26</v>
      </c>
      <c r="Q153" s="8" t="s">
        <v>66</v>
      </c>
    </row>
    <row r="154" spans="1:17" ht="49.95" customHeight="1">
      <c r="A154" s="81"/>
      <c r="B154" s="6" t="s">
        <v>38</v>
      </c>
      <c r="C154" s="7">
        <v>1.06</v>
      </c>
      <c r="D154" s="8" t="s">
        <v>87</v>
      </c>
      <c r="E154" s="9">
        <v>1.52</v>
      </c>
      <c r="F154" s="9">
        <v>0.19</v>
      </c>
      <c r="G154" s="9">
        <v>9.58</v>
      </c>
      <c r="H154" s="9">
        <v>47.2</v>
      </c>
      <c r="I154" s="9">
        <v>0.02</v>
      </c>
      <c r="J154" s="9">
        <v>0</v>
      </c>
      <c r="K154" s="9">
        <v>0</v>
      </c>
      <c r="L154" s="9">
        <v>0.26</v>
      </c>
      <c r="M154" s="9">
        <v>4.5999999999999996</v>
      </c>
      <c r="N154" s="9">
        <v>17.399999999999999</v>
      </c>
      <c r="O154" s="9">
        <v>6.6</v>
      </c>
      <c r="P154" s="9">
        <v>0.22</v>
      </c>
      <c r="Q154" s="8" t="s">
        <v>33</v>
      </c>
    </row>
    <row r="155" spans="1:17" ht="49.95" customHeight="1">
      <c r="A155" s="81"/>
      <c r="B155" s="6" t="s">
        <v>88</v>
      </c>
      <c r="C155" s="7">
        <v>2.12</v>
      </c>
      <c r="D155" s="8" t="s">
        <v>89</v>
      </c>
      <c r="E155" s="9">
        <v>3.04</v>
      </c>
      <c r="F155" s="9">
        <v>0.38</v>
      </c>
      <c r="G155" s="9">
        <v>19.16</v>
      </c>
      <c r="H155" s="9">
        <v>97.4</v>
      </c>
      <c r="I155" s="9">
        <v>0.04</v>
      </c>
      <c r="J155" s="9">
        <v>0</v>
      </c>
      <c r="K155" s="9">
        <v>0</v>
      </c>
      <c r="L155" s="9">
        <v>0.36</v>
      </c>
      <c r="M155" s="9">
        <v>9.1999999999999993</v>
      </c>
      <c r="N155" s="9">
        <v>42.4</v>
      </c>
      <c r="O155" s="9">
        <v>10</v>
      </c>
      <c r="P155" s="9">
        <v>1.24</v>
      </c>
      <c r="Q155" s="8" t="s">
        <v>33</v>
      </c>
    </row>
    <row r="156" spans="1:17" ht="49.95" customHeight="1">
      <c r="A156" s="88"/>
      <c r="B156" s="6" t="s">
        <v>34</v>
      </c>
      <c r="C156" s="7">
        <v>2.97</v>
      </c>
      <c r="D156" s="8">
        <v>200</v>
      </c>
      <c r="E156" s="9">
        <v>0.13</v>
      </c>
      <c r="F156" s="9">
        <v>7.0000000000000007E-2</v>
      </c>
      <c r="G156" s="9">
        <v>13.64</v>
      </c>
      <c r="H156" s="9">
        <v>50.9</v>
      </c>
      <c r="I156" s="9">
        <v>0</v>
      </c>
      <c r="J156" s="9">
        <v>0.26400000000000001</v>
      </c>
      <c r="K156" s="9">
        <v>0</v>
      </c>
      <c r="L156" s="9">
        <v>2.1999999999999999E-2</v>
      </c>
      <c r="M156" s="9">
        <v>12.606</v>
      </c>
      <c r="N156" s="9">
        <v>3.8940000000000001</v>
      </c>
      <c r="O156" s="9">
        <v>2.31</v>
      </c>
      <c r="P156" s="9">
        <v>0.48399999999999999</v>
      </c>
      <c r="Q156" s="8">
        <v>627</v>
      </c>
    </row>
    <row r="157" spans="1:17" ht="49.95" customHeight="1">
      <c r="A157" s="63" t="s">
        <v>90</v>
      </c>
      <c r="B157" s="6"/>
      <c r="C157" s="14">
        <f>SUM(C150:C156)</f>
        <v>68.260000000000005</v>
      </c>
      <c r="D157" s="8">
        <f>D150+D151+D152+D153+D154+D155+D156</f>
        <v>860</v>
      </c>
      <c r="E157" s="16">
        <f>SUM(E150:E156)</f>
        <v>29.269999999999996</v>
      </c>
      <c r="F157" s="16">
        <f t="shared" ref="F157:G157" si="19">SUM(F150:F156)</f>
        <v>25.099999999999998</v>
      </c>
      <c r="G157" s="16">
        <f t="shared" si="19"/>
        <v>93.929999999999993</v>
      </c>
      <c r="H157" s="16">
        <f>SUM(H150:H156)</f>
        <v>728.46</v>
      </c>
      <c r="I157" s="16">
        <v>0.76400000000000001</v>
      </c>
      <c r="J157" s="16">
        <v>72.25</v>
      </c>
      <c r="K157" s="16">
        <v>7.8439999999999994</v>
      </c>
      <c r="L157" s="16">
        <v>10.507999999999999</v>
      </c>
      <c r="M157" s="16">
        <v>154.11199999999999</v>
      </c>
      <c r="N157" s="16">
        <v>425.68799999999999</v>
      </c>
      <c r="O157" s="16">
        <v>84.337999999999994</v>
      </c>
      <c r="P157" s="16">
        <v>10.712000000000002</v>
      </c>
      <c r="Q157" s="10"/>
    </row>
    <row r="158" spans="1:17" ht="49.9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49.95" customHeight="1">
      <c r="A159" s="13"/>
      <c r="B159" s="6" t="s">
        <v>40</v>
      </c>
      <c r="C159" s="7">
        <v>4.7300000000000004</v>
      </c>
      <c r="D159" s="8">
        <v>20</v>
      </c>
      <c r="E159" s="9">
        <v>4.2</v>
      </c>
      <c r="F159" s="9">
        <v>2.2599999999999998</v>
      </c>
      <c r="G159" s="9">
        <v>13.94</v>
      </c>
      <c r="H159" s="9">
        <v>82.9</v>
      </c>
      <c r="I159" s="9">
        <v>0.09</v>
      </c>
      <c r="J159" s="9">
        <v>0</v>
      </c>
      <c r="K159" s="9">
        <v>0</v>
      </c>
      <c r="L159" s="9">
        <v>0</v>
      </c>
      <c r="M159" s="9">
        <v>39.36</v>
      </c>
      <c r="N159" s="9">
        <v>1.98</v>
      </c>
      <c r="O159" s="9">
        <v>3.72</v>
      </c>
      <c r="P159" s="9">
        <v>1.26</v>
      </c>
      <c r="Q159" s="8" t="s">
        <v>33</v>
      </c>
    </row>
    <row r="160" spans="1:17" ht="49.95" customHeight="1">
      <c r="A160" s="13"/>
      <c r="B160" s="20" t="s">
        <v>34</v>
      </c>
      <c r="C160" s="21">
        <v>2.97</v>
      </c>
      <c r="D160" s="22">
        <v>200</v>
      </c>
      <c r="E160" s="23">
        <v>0.13</v>
      </c>
      <c r="F160" s="23">
        <v>7.0000000000000007E-2</v>
      </c>
      <c r="G160" s="23">
        <v>13.64</v>
      </c>
      <c r="H160" s="23">
        <v>50.9</v>
      </c>
      <c r="I160" s="9">
        <v>0</v>
      </c>
      <c r="J160" s="9">
        <v>0.26400000000000001</v>
      </c>
      <c r="K160" s="9">
        <v>0</v>
      </c>
      <c r="L160" s="9">
        <v>2.1999999999999999E-2</v>
      </c>
      <c r="M160" s="9">
        <v>12.606</v>
      </c>
      <c r="N160" s="9">
        <v>3.8940000000000001</v>
      </c>
      <c r="O160" s="9">
        <v>2.31</v>
      </c>
      <c r="P160" s="9">
        <v>0.48399999999999999</v>
      </c>
      <c r="Q160" s="8">
        <v>627</v>
      </c>
    </row>
    <row r="161" spans="1:17" ht="49.95" customHeight="1">
      <c r="A161" s="13"/>
      <c r="B161" s="6"/>
      <c r="C161" s="9">
        <f>SUM(C159:C160)</f>
        <v>7.7000000000000011</v>
      </c>
      <c r="D161" s="8"/>
      <c r="E161" s="8">
        <f>SUM(E159:E160)</f>
        <v>4.33</v>
      </c>
      <c r="F161" s="8">
        <f t="shared" ref="F161:H161" si="20">SUM(F159:F160)</f>
        <v>2.3299999999999996</v>
      </c>
      <c r="G161" s="8">
        <f t="shared" si="20"/>
        <v>27.58</v>
      </c>
      <c r="H161" s="8">
        <f t="shared" si="20"/>
        <v>133.80000000000001</v>
      </c>
      <c r="I161" s="25"/>
      <c r="J161" s="25"/>
      <c r="K161" s="25"/>
      <c r="L161" s="25"/>
      <c r="M161" s="25"/>
      <c r="N161" s="25"/>
      <c r="O161" s="25"/>
      <c r="P161" s="25"/>
      <c r="Q161" s="26"/>
    </row>
    <row r="162" spans="1:17" ht="49.9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49.95" customHeight="1">
      <c r="A163" s="3" t="s">
        <v>1</v>
      </c>
      <c r="B163" s="89" t="s">
        <v>2</v>
      </c>
      <c r="C163" s="148" t="s">
        <v>3</v>
      </c>
      <c r="D163" s="136" t="s">
        <v>4</v>
      </c>
      <c r="E163" s="150" t="s">
        <v>5</v>
      </c>
      <c r="F163" s="151"/>
      <c r="G163" s="152"/>
      <c r="H163" s="153" t="s">
        <v>6</v>
      </c>
      <c r="I163" s="90" t="s">
        <v>7</v>
      </c>
      <c r="J163" s="91"/>
      <c r="K163" s="91"/>
      <c r="L163" s="92"/>
      <c r="M163" s="90" t="s">
        <v>8</v>
      </c>
      <c r="N163" s="91"/>
      <c r="O163" s="91"/>
      <c r="P163" s="92"/>
      <c r="Q163" s="136" t="s">
        <v>9</v>
      </c>
    </row>
    <row r="164" spans="1:17" ht="49.95" customHeight="1">
      <c r="A164" s="3" t="s">
        <v>41</v>
      </c>
      <c r="B164" s="93"/>
      <c r="C164" s="149"/>
      <c r="D164" s="137"/>
      <c r="E164" s="4" t="s">
        <v>11</v>
      </c>
      <c r="F164" s="4" t="s">
        <v>12</v>
      </c>
      <c r="G164" s="4" t="s">
        <v>13</v>
      </c>
      <c r="H164" s="154"/>
      <c r="I164" s="4" t="s">
        <v>14</v>
      </c>
      <c r="J164" s="4" t="s">
        <v>15</v>
      </c>
      <c r="K164" s="4" t="s">
        <v>16</v>
      </c>
      <c r="L164" s="4" t="s">
        <v>17</v>
      </c>
      <c r="M164" s="4" t="s">
        <v>18</v>
      </c>
      <c r="N164" s="4" t="s">
        <v>19</v>
      </c>
      <c r="O164" s="4" t="s">
        <v>20</v>
      </c>
      <c r="P164" s="4" t="s">
        <v>21</v>
      </c>
      <c r="Q164" s="137"/>
    </row>
    <row r="165" spans="1:17" ht="49.95" customHeight="1">
      <c r="A165" s="5" t="s">
        <v>81</v>
      </c>
      <c r="B165" s="34"/>
      <c r="C165" s="34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</row>
    <row r="166" spans="1:17" ht="49.95" customHeight="1">
      <c r="A166" s="87"/>
      <c r="B166" s="55" t="s">
        <v>97</v>
      </c>
      <c r="C166" s="31">
        <v>4.93</v>
      </c>
      <c r="D166" s="28">
        <v>60</v>
      </c>
      <c r="E166" s="94">
        <v>0.42</v>
      </c>
      <c r="F166" s="94">
        <v>0.06</v>
      </c>
      <c r="G166" s="94">
        <v>1.1399999999999999</v>
      </c>
      <c r="H166" s="94">
        <v>7.2</v>
      </c>
      <c r="I166" s="33">
        <v>1.6E-2</v>
      </c>
      <c r="J166" s="33">
        <v>2.4500000000000002</v>
      </c>
      <c r="K166" s="33">
        <v>0</v>
      </c>
      <c r="L166" s="33">
        <v>0.05</v>
      </c>
      <c r="M166" s="33">
        <v>8.5</v>
      </c>
      <c r="N166" s="33">
        <v>15</v>
      </c>
      <c r="O166" s="33">
        <v>7</v>
      </c>
      <c r="P166" s="33">
        <v>0.25</v>
      </c>
      <c r="Q166" s="33">
        <v>71.7</v>
      </c>
    </row>
    <row r="167" spans="1:17" ht="49.95" customHeight="1">
      <c r="A167" s="85"/>
      <c r="B167" s="6" t="s">
        <v>98</v>
      </c>
      <c r="C167" s="7">
        <v>11.79</v>
      </c>
      <c r="D167" s="8">
        <v>250</v>
      </c>
      <c r="E167" s="9">
        <v>1.8</v>
      </c>
      <c r="F167" s="9">
        <v>4.93</v>
      </c>
      <c r="G167" s="9">
        <v>10.92</v>
      </c>
      <c r="H167" s="9">
        <v>103.75</v>
      </c>
      <c r="I167" s="9">
        <v>0.04</v>
      </c>
      <c r="J167" s="9">
        <v>8.5399999999999991</v>
      </c>
      <c r="K167" s="9">
        <v>0</v>
      </c>
      <c r="L167" s="9">
        <v>1.92</v>
      </c>
      <c r="M167" s="9">
        <v>39.78</v>
      </c>
      <c r="N167" s="9">
        <v>43.68</v>
      </c>
      <c r="O167" s="9">
        <v>20.9</v>
      </c>
      <c r="P167" s="9">
        <v>0.98</v>
      </c>
      <c r="Q167" s="8" t="s">
        <v>99</v>
      </c>
    </row>
    <row r="168" spans="1:17" ht="49.95" customHeight="1">
      <c r="A168" s="81"/>
      <c r="B168" s="6" t="s">
        <v>100</v>
      </c>
      <c r="C168" s="7">
        <v>34.54</v>
      </c>
      <c r="D168" s="8">
        <v>120</v>
      </c>
      <c r="E168" s="9">
        <v>9.42</v>
      </c>
      <c r="F168" s="9">
        <v>14.23</v>
      </c>
      <c r="G168" s="9">
        <v>2.34</v>
      </c>
      <c r="H168" s="9">
        <v>193</v>
      </c>
      <c r="I168" s="9">
        <v>0.04</v>
      </c>
      <c r="J168" s="9">
        <v>1.1499999999999999</v>
      </c>
      <c r="K168" s="9">
        <v>0.03</v>
      </c>
      <c r="L168" s="9">
        <v>0.77</v>
      </c>
      <c r="M168" s="9">
        <v>31.12</v>
      </c>
      <c r="N168" s="9">
        <v>72.400000000000006</v>
      </c>
      <c r="O168" s="9">
        <v>10.51</v>
      </c>
      <c r="P168" s="9">
        <v>0.73</v>
      </c>
      <c r="Q168" s="8">
        <v>290</v>
      </c>
    </row>
    <row r="169" spans="1:17" ht="49.95" customHeight="1">
      <c r="A169" s="81"/>
      <c r="B169" s="6" t="s">
        <v>101</v>
      </c>
      <c r="C169" s="7">
        <v>10.85</v>
      </c>
      <c r="D169" s="8">
        <v>150</v>
      </c>
      <c r="E169" s="9">
        <v>3.65</v>
      </c>
      <c r="F169" s="9">
        <v>5.37</v>
      </c>
      <c r="G169" s="9">
        <v>36.69</v>
      </c>
      <c r="H169" s="9">
        <v>209.7</v>
      </c>
      <c r="I169" s="9">
        <v>0.03</v>
      </c>
      <c r="J169" s="9">
        <v>0</v>
      </c>
      <c r="K169" s="9">
        <v>0</v>
      </c>
      <c r="L169" s="9">
        <v>0.28999999999999998</v>
      </c>
      <c r="M169" s="9">
        <v>1.37</v>
      </c>
      <c r="N169" s="9">
        <v>60.95</v>
      </c>
      <c r="O169" s="9">
        <v>16.34</v>
      </c>
      <c r="P169" s="9">
        <v>0.53</v>
      </c>
      <c r="Q169" s="8">
        <v>304</v>
      </c>
    </row>
    <row r="170" spans="1:17" ht="49.95" customHeight="1">
      <c r="A170" s="81"/>
      <c r="B170" s="6" t="s">
        <v>38</v>
      </c>
      <c r="C170" s="7">
        <v>1.06</v>
      </c>
      <c r="D170" s="8" t="s">
        <v>87</v>
      </c>
      <c r="E170" s="9">
        <v>1.52</v>
      </c>
      <c r="F170" s="9">
        <v>0.19</v>
      </c>
      <c r="G170" s="9">
        <v>9.58</v>
      </c>
      <c r="H170" s="9">
        <v>47.2</v>
      </c>
      <c r="I170" s="9">
        <v>0.02</v>
      </c>
      <c r="J170" s="9">
        <v>0</v>
      </c>
      <c r="K170" s="9">
        <v>0</v>
      </c>
      <c r="L170" s="9">
        <v>0.26</v>
      </c>
      <c r="M170" s="9">
        <v>4.5999999999999996</v>
      </c>
      <c r="N170" s="9">
        <v>17.399999999999999</v>
      </c>
      <c r="O170" s="9">
        <v>6.6</v>
      </c>
      <c r="P170" s="9">
        <v>0.22</v>
      </c>
      <c r="Q170" s="8" t="s">
        <v>33</v>
      </c>
    </row>
    <row r="171" spans="1:17" ht="49.95" customHeight="1">
      <c r="A171" s="81"/>
      <c r="B171" s="6" t="s">
        <v>88</v>
      </c>
      <c r="C171" s="7">
        <v>2.12</v>
      </c>
      <c r="D171" s="8" t="s">
        <v>89</v>
      </c>
      <c r="E171" s="9">
        <v>3.04</v>
      </c>
      <c r="F171" s="9">
        <v>0.38</v>
      </c>
      <c r="G171" s="9">
        <v>19.16</v>
      </c>
      <c r="H171" s="9">
        <v>97.4</v>
      </c>
      <c r="I171" s="9">
        <v>0.04</v>
      </c>
      <c r="J171" s="9">
        <v>0</v>
      </c>
      <c r="K171" s="9">
        <v>0</v>
      </c>
      <c r="L171" s="9">
        <v>0.36</v>
      </c>
      <c r="M171" s="9">
        <v>9.1999999999999993</v>
      </c>
      <c r="N171" s="9">
        <v>42.4</v>
      </c>
      <c r="O171" s="9">
        <v>10</v>
      </c>
      <c r="P171" s="9">
        <v>1.24</v>
      </c>
      <c r="Q171" s="8" t="s">
        <v>33</v>
      </c>
    </row>
    <row r="172" spans="1:17" ht="49.95" customHeight="1">
      <c r="A172" s="88"/>
      <c r="B172" s="6" t="s">
        <v>34</v>
      </c>
      <c r="C172" s="7">
        <v>2.97</v>
      </c>
      <c r="D172" s="8">
        <v>200</v>
      </c>
      <c r="E172" s="9">
        <v>0.13</v>
      </c>
      <c r="F172" s="9">
        <v>7.0000000000000007E-2</v>
      </c>
      <c r="G172" s="9">
        <v>13.64</v>
      </c>
      <c r="H172" s="9">
        <v>50.9</v>
      </c>
      <c r="I172" s="9">
        <v>0</v>
      </c>
      <c r="J172" s="9">
        <v>0.26400000000000001</v>
      </c>
      <c r="K172" s="9">
        <v>0</v>
      </c>
      <c r="L172" s="9">
        <v>2.1999999999999999E-2</v>
      </c>
      <c r="M172" s="9">
        <v>12.606</v>
      </c>
      <c r="N172" s="9">
        <v>3.8940000000000001</v>
      </c>
      <c r="O172" s="9">
        <v>2.31</v>
      </c>
      <c r="P172" s="9">
        <v>0.48399999999999999</v>
      </c>
      <c r="Q172" s="8">
        <v>627</v>
      </c>
    </row>
    <row r="173" spans="1:17" ht="49.95" customHeight="1">
      <c r="A173" s="63" t="s">
        <v>90</v>
      </c>
      <c r="B173" s="34"/>
      <c r="C173" s="14">
        <f>SUM(C166:C172)</f>
        <v>68.260000000000005</v>
      </c>
      <c r="D173" s="15">
        <f>D166+D167+D168+D169+D170+D171+D172</f>
        <v>840</v>
      </c>
      <c r="E173" s="16">
        <f>SUM(E166:E172)</f>
        <v>19.98</v>
      </c>
      <c r="F173" s="16">
        <f t="shared" ref="F173:H173" si="21">SUM(F166:F172)</f>
        <v>25.23</v>
      </c>
      <c r="G173" s="16">
        <f t="shared" si="21"/>
        <v>93.47</v>
      </c>
      <c r="H173" s="16">
        <f t="shared" si="21"/>
        <v>709.15</v>
      </c>
      <c r="I173" s="16">
        <v>0.20599999999999999</v>
      </c>
      <c r="J173" s="16">
        <v>12.164</v>
      </c>
      <c r="K173" s="16">
        <v>0.03</v>
      </c>
      <c r="L173" s="16">
        <v>3.6120000000000001</v>
      </c>
      <c r="M173" s="16">
        <v>95.275999999999996</v>
      </c>
      <c r="N173" s="16">
        <v>251.46400000000003</v>
      </c>
      <c r="O173" s="16">
        <v>69.360000000000014</v>
      </c>
      <c r="P173" s="16">
        <v>4.0739999999999998</v>
      </c>
      <c r="Q173" s="15"/>
    </row>
    <row r="174" spans="1:17" ht="49.9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49.95" customHeight="1">
      <c r="A175" s="13"/>
      <c r="B175" s="10" t="s">
        <v>32</v>
      </c>
      <c r="C175" s="8">
        <v>4.7300000000000004</v>
      </c>
      <c r="D175" s="19">
        <v>20</v>
      </c>
      <c r="E175" s="9">
        <v>8.4</v>
      </c>
      <c r="F175" s="9">
        <v>4.5199999999999996</v>
      </c>
      <c r="G175" s="9">
        <v>27.88</v>
      </c>
      <c r="H175" s="9">
        <v>92</v>
      </c>
      <c r="I175" s="10"/>
      <c r="J175" s="10"/>
      <c r="K175" s="10"/>
      <c r="L175" s="10"/>
      <c r="M175" s="10"/>
      <c r="N175" s="10"/>
      <c r="O175" s="10"/>
      <c r="P175" s="10"/>
      <c r="Q175" s="8" t="s">
        <v>33</v>
      </c>
    </row>
    <row r="176" spans="1:17" ht="49.95" customHeight="1">
      <c r="A176" s="13"/>
      <c r="B176" s="20" t="s">
        <v>34</v>
      </c>
      <c r="C176" s="21">
        <v>2.97</v>
      </c>
      <c r="D176" s="22">
        <v>200</v>
      </c>
      <c r="E176" s="23">
        <v>0.13</v>
      </c>
      <c r="F176" s="23">
        <v>7.0000000000000007E-2</v>
      </c>
      <c r="G176" s="23">
        <v>13.64</v>
      </c>
      <c r="H176" s="23">
        <v>50.9</v>
      </c>
      <c r="I176" s="9">
        <v>0</v>
      </c>
      <c r="J176" s="9">
        <v>0.26400000000000001</v>
      </c>
      <c r="K176" s="9">
        <v>0</v>
      </c>
      <c r="L176" s="9">
        <v>2.1999999999999999E-2</v>
      </c>
      <c r="M176" s="9">
        <v>12.606</v>
      </c>
      <c r="N176" s="9">
        <v>3.8940000000000001</v>
      </c>
      <c r="O176" s="9">
        <v>2.31</v>
      </c>
      <c r="P176" s="9">
        <v>0.48399999999999999</v>
      </c>
      <c r="Q176" s="8">
        <v>627</v>
      </c>
    </row>
    <row r="177" spans="1:17" ht="49.95" customHeight="1">
      <c r="A177" s="13"/>
      <c r="B177" s="24"/>
      <c r="C177" s="9">
        <f>SUM(C175:C176)</f>
        <v>7.7000000000000011</v>
      </c>
      <c r="D177" s="8"/>
      <c r="E177" s="8">
        <f>SUM(E175:E176)</f>
        <v>8.5300000000000011</v>
      </c>
      <c r="F177" s="8">
        <f t="shared" ref="F177:H177" si="22">SUM(F175:F176)</f>
        <v>4.59</v>
      </c>
      <c r="G177" s="8">
        <f t="shared" si="22"/>
        <v>41.519999999999996</v>
      </c>
      <c r="H177" s="8">
        <f t="shared" si="22"/>
        <v>142.9</v>
      </c>
      <c r="I177" s="25"/>
      <c r="J177" s="25"/>
      <c r="K177" s="25"/>
      <c r="L177" s="25"/>
      <c r="M177" s="25"/>
      <c r="N177" s="25"/>
      <c r="O177" s="25"/>
      <c r="P177" s="25"/>
      <c r="Q177" s="26"/>
    </row>
    <row r="178" spans="1:17" ht="49.9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49.9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49.95" customHeight="1">
      <c r="A180" s="3" t="s">
        <v>1</v>
      </c>
      <c r="B180" s="84" t="s">
        <v>2</v>
      </c>
      <c r="C180" s="148" t="s">
        <v>3</v>
      </c>
      <c r="D180" s="136" t="s">
        <v>4</v>
      </c>
      <c r="E180" s="150" t="s">
        <v>5</v>
      </c>
      <c r="F180" s="151"/>
      <c r="G180" s="152"/>
      <c r="H180" s="153" t="s">
        <v>6</v>
      </c>
      <c r="I180" s="4" t="s">
        <v>7</v>
      </c>
      <c r="J180" s="4"/>
      <c r="K180" s="4"/>
      <c r="L180" s="4"/>
      <c r="M180" s="4" t="s">
        <v>8</v>
      </c>
      <c r="N180" s="4"/>
      <c r="O180" s="4"/>
      <c r="P180" s="4"/>
      <c r="Q180" s="136" t="s">
        <v>9</v>
      </c>
    </row>
    <row r="181" spans="1:17" ht="49.95" customHeight="1">
      <c r="A181" s="3" t="s">
        <v>45</v>
      </c>
      <c r="B181" s="84"/>
      <c r="C181" s="149"/>
      <c r="D181" s="137"/>
      <c r="E181" s="4" t="s">
        <v>11</v>
      </c>
      <c r="F181" s="4" t="s">
        <v>12</v>
      </c>
      <c r="G181" s="4" t="s">
        <v>13</v>
      </c>
      <c r="H181" s="154"/>
      <c r="I181" s="4" t="s">
        <v>14</v>
      </c>
      <c r="J181" s="4" t="s">
        <v>15</v>
      </c>
      <c r="K181" s="4" t="s">
        <v>16</v>
      </c>
      <c r="L181" s="4" t="s">
        <v>17</v>
      </c>
      <c r="M181" s="4" t="s">
        <v>18</v>
      </c>
      <c r="N181" s="4" t="s">
        <v>19</v>
      </c>
      <c r="O181" s="4" t="s">
        <v>20</v>
      </c>
      <c r="P181" s="4" t="s">
        <v>21</v>
      </c>
      <c r="Q181" s="137"/>
    </row>
    <row r="182" spans="1:17" ht="49.95" customHeight="1">
      <c r="A182" s="68" t="s">
        <v>81</v>
      </c>
      <c r="B182" s="34"/>
      <c r="C182" s="34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8"/>
    </row>
    <row r="183" spans="1:17" ht="49.95" customHeight="1">
      <c r="A183" s="87"/>
      <c r="B183" s="30" t="s">
        <v>102</v>
      </c>
      <c r="C183" s="31">
        <v>5.52</v>
      </c>
      <c r="D183" s="28">
        <v>60</v>
      </c>
      <c r="E183" s="33">
        <v>0.66</v>
      </c>
      <c r="F183" s="33">
        <v>0.12</v>
      </c>
      <c r="G183" s="33">
        <v>2.2799999999999998</v>
      </c>
      <c r="H183" s="33">
        <v>13.2</v>
      </c>
      <c r="I183" s="9"/>
      <c r="J183" s="9"/>
      <c r="K183" s="9"/>
      <c r="L183" s="9"/>
      <c r="M183" s="9"/>
      <c r="N183" s="9"/>
      <c r="O183" s="9"/>
      <c r="P183" s="9"/>
      <c r="Q183" s="33">
        <v>71.7</v>
      </c>
    </row>
    <row r="184" spans="1:17" ht="49.95" customHeight="1">
      <c r="A184" s="85"/>
      <c r="B184" s="12" t="s">
        <v>103</v>
      </c>
      <c r="C184" s="7">
        <v>11</v>
      </c>
      <c r="D184" s="28">
        <v>250</v>
      </c>
      <c r="E184" s="9">
        <v>2.0299999999999998</v>
      </c>
      <c r="F184" s="9">
        <v>5.0999999999999996</v>
      </c>
      <c r="G184" s="9">
        <v>11.97</v>
      </c>
      <c r="H184" s="9">
        <v>107.25</v>
      </c>
      <c r="I184" s="9">
        <v>0.08</v>
      </c>
      <c r="J184" s="9">
        <v>6.7</v>
      </c>
      <c r="K184" s="9">
        <v>0</v>
      </c>
      <c r="L184" s="9">
        <v>1.88</v>
      </c>
      <c r="M184" s="9">
        <v>23.32</v>
      </c>
      <c r="N184" s="9">
        <v>45.38</v>
      </c>
      <c r="O184" s="9">
        <v>19.34</v>
      </c>
      <c r="P184" s="9">
        <v>0.74</v>
      </c>
      <c r="Q184" s="8" t="s">
        <v>104</v>
      </c>
    </row>
    <row r="185" spans="1:17" ht="49.95" customHeight="1">
      <c r="A185" s="81"/>
      <c r="B185" s="12" t="s">
        <v>105</v>
      </c>
      <c r="C185" s="7">
        <v>30.81</v>
      </c>
      <c r="D185" s="28" t="s">
        <v>106</v>
      </c>
      <c r="E185" s="9">
        <v>38.4</v>
      </c>
      <c r="F185" s="9">
        <v>38.72</v>
      </c>
      <c r="G185" s="9">
        <v>19.34</v>
      </c>
      <c r="H185" s="9">
        <v>398</v>
      </c>
      <c r="I185" s="9">
        <v>0.03</v>
      </c>
      <c r="J185" s="9">
        <v>0.34</v>
      </c>
      <c r="K185" s="9">
        <v>0.02</v>
      </c>
      <c r="L185" s="9">
        <v>0</v>
      </c>
      <c r="M185" s="9">
        <v>21.57</v>
      </c>
      <c r="N185" s="9">
        <v>40.159999999999997</v>
      </c>
      <c r="O185" s="9">
        <v>8.4</v>
      </c>
      <c r="P185" s="9">
        <v>1.4</v>
      </c>
      <c r="Q185" s="8">
        <v>540.41600000000005</v>
      </c>
    </row>
    <row r="186" spans="1:17" ht="49.95" customHeight="1">
      <c r="A186" s="81"/>
      <c r="B186" s="95" t="s">
        <v>107</v>
      </c>
      <c r="C186" s="96">
        <v>14.78</v>
      </c>
      <c r="D186" s="28">
        <v>150</v>
      </c>
      <c r="E186" s="94">
        <v>3.61</v>
      </c>
      <c r="F186" s="94">
        <v>4.57</v>
      </c>
      <c r="G186" s="94">
        <v>40.1</v>
      </c>
      <c r="H186" s="94">
        <v>142.5</v>
      </c>
      <c r="I186" s="94">
        <v>0.21</v>
      </c>
      <c r="J186" s="94">
        <v>28</v>
      </c>
      <c r="K186" s="94">
        <v>0</v>
      </c>
      <c r="L186" s="94">
        <v>0.6</v>
      </c>
      <c r="M186" s="94">
        <v>14.82</v>
      </c>
      <c r="N186" s="94">
        <v>10.31</v>
      </c>
      <c r="O186" s="94">
        <v>39.11</v>
      </c>
      <c r="P186" s="94">
        <v>1.55</v>
      </c>
      <c r="Q186" s="28">
        <v>300</v>
      </c>
    </row>
    <row r="187" spans="1:17" ht="49.95" customHeight="1">
      <c r="A187" s="81"/>
      <c r="B187" s="12" t="s">
        <v>38</v>
      </c>
      <c r="C187" s="7">
        <v>1.06</v>
      </c>
      <c r="D187" s="8" t="s">
        <v>87</v>
      </c>
      <c r="E187" s="9">
        <v>1.52</v>
      </c>
      <c r="F187" s="9">
        <v>0.19</v>
      </c>
      <c r="G187" s="9">
        <v>9.58</v>
      </c>
      <c r="H187" s="9">
        <v>47.2</v>
      </c>
      <c r="I187" s="9">
        <v>0.02</v>
      </c>
      <c r="J187" s="9">
        <v>0</v>
      </c>
      <c r="K187" s="9">
        <v>0</v>
      </c>
      <c r="L187" s="9">
        <v>0.26</v>
      </c>
      <c r="M187" s="9">
        <v>4.5999999999999996</v>
      </c>
      <c r="N187" s="9">
        <v>17.399999999999999</v>
      </c>
      <c r="O187" s="9">
        <v>6.6</v>
      </c>
      <c r="P187" s="9">
        <v>0.22</v>
      </c>
      <c r="Q187" s="8" t="s">
        <v>33</v>
      </c>
    </row>
    <row r="188" spans="1:17" ht="49.95" customHeight="1">
      <c r="A188" s="81"/>
      <c r="B188" s="12" t="s">
        <v>88</v>
      </c>
      <c r="C188" s="7">
        <v>2.12</v>
      </c>
      <c r="D188" s="8" t="s">
        <v>89</v>
      </c>
      <c r="E188" s="9">
        <v>3.04</v>
      </c>
      <c r="F188" s="9">
        <v>0.38</v>
      </c>
      <c r="G188" s="9">
        <v>19.16</v>
      </c>
      <c r="H188" s="9">
        <v>97.4</v>
      </c>
      <c r="I188" s="9">
        <v>0.04</v>
      </c>
      <c r="J188" s="9">
        <v>0</v>
      </c>
      <c r="K188" s="9">
        <v>0</v>
      </c>
      <c r="L188" s="9">
        <v>0.36</v>
      </c>
      <c r="M188" s="9">
        <v>9.1999999999999993</v>
      </c>
      <c r="N188" s="9">
        <v>42.4</v>
      </c>
      <c r="O188" s="9">
        <v>10</v>
      </c>
      <c r="P188" s="9">
        <v>1.24</v>
      </c>
      <c r="Q188" s="8" t="s">
        <v>33</v>
      </c>
    </row>
    <row r="189" spans="1:17" ht="49.95" customHeight="1">
      <c r="A189" s="88"/>
      <c r="B189" s="6" t="s">
        <v>34</v>
      </c>
      <c r="C189" s="7">
        <v>2.97</v>
      </c>
      <c r="D189" s="8">
        <v>200</v>
      </c>
      <c r="E189" s="9">
        <v>0.13</v>
      </c>
      <c r="F189" s="9">
        <v>7.0000000000000007E-2</v>
      </c>
      <c r="G189" s="9">
        <v>13.64</v>
      </c>
      <c r="H189" s="9">
        <v>50.9</v>
      </c>
      <c r="I189" s="9">
        <v>0</v>
      </c>
      <c r="J189" s="9">
        <v>0.26400000000000001</v>
      </c>
      <c r="K189" s="9">
        <v>0</v>
      </c>
      <c r="L189" s="9">
        <v>2.1999999999999999E-2</v>
      </c>
      <c r="M189" s="9">
        <v>12.606</v>
      </c>
      <c r="N189" s="9">
        <v>3.8940000000000001</v>
      </c>
      <c r="O189" s="9">
        <v>2.31</v>
      </c>
      <c r="P189" s="9">
        <v>0.48399999999999999</v>
      </c>
      <c r="Q189" s="8">
        <v>627</v>
      </c>
    </row>
    <row r="190" spans="1:17" ht="49.95" customHeight="1">
      <c r="A190" s="70" t="s">
        <v>90</v>
      </c>
      <c r="B190" s="6"/>
      <c r="C190" s="14">
        <f>SUM(C183:C189)</f>
        <v>68.260000000000005</v>
      </c>
      <c r="D190" s="8">
        <v>860</v>
      </c>
      <c r="E190" s="16">
        <f>SUM(E183:E189)</f>
        <v>49.39</v>
      </c>
      <c r="F190" s="16">
        <f t="shared" ref="F190:H190" si="23">SUM(F183:F189)</f>
        <v>49.15</v>
      </c>
      <c r="G190" s="16">
        <f t="shared" si="23"/>
        <v>116.07</v>
      </c>
      <c r="H190" s="16">
        <f t="shared" si="23"/>
        <v>856.45</v>
      </c>
      <c r="I190" s="16">
        <v>0.41199999999999998</v>
      </c>
      <c r="J190" s="16">
        <v>112.74</v>
      </c>
      <c r="K190" s="16">
        <v>0.02</v>
      </c>
      <c r="L190" s="16">
        <v>3.92</v>
      </c>
      <c r="M190" s="16">
        <v>115.93999999999998</v>
      </c>
      <c r="N190" s="16">
        <v>377.21999999999997</v>
      </c>
      <c r="O190" s="16">
        <v>196.15</v>
      </c>
      <c r="P190" s="16">
        <v>9.597999999999999</v>
      </c>
      <c r="Q190" s="15"/>
    </row>
    <row r="191" spans="1:17" ht="49.9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49.95" customHeight="1">
      <c r="A192" s="13"/>
      <c r="B192" s="6" t="s">
        <v>40</v>
      </c>
      <c r="C192" s="7">
        <v>4.7300000000000004</v>
      </c>
      <c r="D192" s="8">
        <v>20</v>
      </c>
      <c r="E192" s="9">
        <v>4.2</v>
      </c>
      <c r="F192" s="9">
        <v>2.2599999999999998</v>
      </c>
      <c r="G192" s="9">
        <v>13.94</v>
      </c>
      <c r="H192" s="9">
        <v>82.9</v>
      </c>
      <c r="I192" s="9">
        <v>0.09</v>
      </c>
      <c r="J192" s="9">
        <v>0</v>
      </c>
      <c r="K192" s="9">
        <v>0</v>
      </c>
      <c r="L192" s="9">
        <v>0</v>
      </c>
      <c r="M192" s="9">
        <v>39.36</v>
      </c>
      <c r="N192" s="9">
        <v>1.98</v>
      </c>
      <c r="O192" s="9">
        <v>3.72</v>
      </c>
      <c r="P192" s="9">
        <v>1.26</v>
      </c>
      <c r="Q192" s="8" t="s">
        <v>33</v>
      </c>
    </row>
    <row r="193" spans="1:17" ht="49.95" customHeight="1">
      <c r="A193" s="13"/>
      <c r="B193" s="20" t="s">
        <v>34</v>
      </c>
      <c r="C193" s="21">
        <v>2.97</v>
      </c>
      <c r="D193" s="22">
        <v>200</v>
      </c>
      <c r="E193" s="23">
        <v>0.13</v>
      </c>
      <c r="F193" s="23">
        <v>7.0000000000000007E-2</v>
      </c>
      <c r="G193" s="23">
        <v>13.64</v>
      </c>
      <c r="H193" s="23">
        <v>50.9</v>
      </c>
      <c r="I193" s="9">
        <v>0</v>
      </c>
      <c r="J193" s="9">
        <v>0.26400000000000001</v>
      </c>
      <c r="K193" s="9">
        <v>0</v>
      </c>
      <c r="L193" s="9">
        <v>2.1999999999999999E-2</v>
      </c>
      <c r="M193" s="9">
        <v>12.606</v>
      </c>
      <c r="N193" s="9">
        <v>3.8940000000000001</v>
      </c>
      <c r="O193" s="9">
        <v>2.31</v>
      </c>
      <c r="P193" s="9">
        <v>0.48399999999999999</v>
      </c>
      <c r="Q193" s="8">
        <v>627</v>
      </c>
    </row>
    <row r="194" spans="1:17" ht="49.95" customHeight="1">
      <c r="A194" s="13"/>
      <c r="B194" s="6"/>
      <c r="C194" s="9">
        <f>SUM(C192:C193)</f>
        <v>7.7000000000000011</v>
      </c>
      <c r="D194" s="8"/>
      <c r="E194" s="8">
        <f>SUM(E192:E193)</f>
        <v>4.33</v>
      </c>
      <c r="F194" s="8">
        <f t="shared" ref="F194:H194" si="24">SUM(F192:F193)</f>
        <v>2.3299999999999996</v>
      </c>
      <c r="G194" s="8">
        <f t="shared" si="24"/>
        <v>27.58</v>
      </c>
      <c r="H194" s="8">
        <f t="shared" si="24"/>
        <v>133.80000000000001</v>
      </c>
      <c r="I194" s="25"/>
      <c r="J194" s="25"/>
      <c r="K194" s="25"/>
      <c r="L194" s="25"/>
      <c r="M194" s="25"/>
      <c r="N194" s="25"/>
      <c r="O194" s="25"/>
      <c r="P194" s="25"/>
      <c r="Q194" s="26"/>
    </row>
    <row r="195" spans="1:17" ht="49.9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49.95" customHeight="1">
      <c r="A196" s="3" t="s">
        <v>1</v>
      </c>
      <c r="B196" s="97" t="s">
        <v>2</v>
      </c>
      <c r="C196" s="148" t="s">
        <v>3</v>
      </c>
      <c r="D196" s="136" t="s">
        <v>4</v>
      </c>
      <c r="E196" s="150" t="s">
        <v>5</v>
      </c>
      <c r="F196" s="151"/>
      <c r="G196" s="152"/>
      <c r="H196" s="153" t="s">
        <v>6</v>
      </c>
      <c r="I196" s="54" t="s">
        <v>7</v>
      </c>
      <c r="J196" s="54"/>
      <c r="K196" s="54"/>
      <c r="L196" s="54"/>
      <c r="M196" s="54" t="s">
        <v>8</v>
      </c>
      <c r="N196" s="54"/>
      <c r="O196" s="54"/>
      <c r="P196" s="54"/>
      <c r="Q196" s="136" t="s">
        <v>9</v>
      </c>
    </row>
    <row r="197" spans="1:17" ht="49.95" customHeight="1">
      <c r="A197" s="53" t="s">
        <v>48</v>
      </c>
      <c r="B197" s="97"/>
      <c r="C197" s="149"/>
      <c r="D197" s="137"/>
      <c r="E197" s="4" t="s">
        <v>11</v>
      </c>
      <c r="F197" s="4" t="s">
        <v>12</v>
      </c>
      <c r="G197" s="4" t="s">
        <v>13</v>
      </c>
      <c r="H197" s="154"/>
      <c r="I197" s="54" t="s">
        <v>14</v>
      </c>
      <c r="J197" s="54" t="s">
        <v>15</v>
      </c>
      <c r="K197" s="54" t="s">
        <v>16</v>
      </c>
      <c r="L197" s="54" t="s">
        <v>17</v>
      </c>
      <c r="M197" s="54" t="s">
        <v>18</v>
      </c>
      <c r="N197" s="54" t="s">
        <v>19</v>
      </c>
      <c r="O197" s="54" t="s">
        <v>20</v>
      </c>
      <c r="P197" s="54" t="s">
        <v>21</v>
      </c>
      <c r="Q197" s="137"/>
    </row>
    <row r="198" spans="1:17" ht="49.95" customHeight="1">
      <c r="A198" s="68" t="s">
        <v>81</v>
      </c>
      <c r="B198" s="34"/>
      <c r="C198" s="34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8"/>
    </row>
    <row r="199" spans="1:17" ht="49.95" customHeight="1">
      <c r="A199" s="87"/>
      <c r="B199" s="55" t="s">
        <v>97</v>
      </c>
      <c r="C199" s="31">
        <v>4.93</v>
      </c>
      <c r="D199" s="28">
        <v>60</v>
      </c>
      <c r="E199" s="94">
        <v>0.42</v>
      </c>
      <c r="F199" s="94">
        <v>0.06</v>
      </c>
      <c r="G199" s="94">
        <v>1.1399999999999999</v>
      </c>
      <c r="H199" s="94">
        <v>7.2</v>
      </c>
      <c r="I199" s="33">
        <v>1.6E-2</v>
      </c>
      <c r="J199" s="33">
        <v>2.4500000000000002</v>
      </c>
      <c r="K199" s="33">
        <v>0</v>
      </c>
      <c r="L199" s="33">
        <v>0.05</v>
      </c>
      <c r="M199" s="33">
        <v>8.5</v>
      </c>
      <c r="N199" s="33">
        <v>15</v>
      </c>
      <c r="O199" s="33">
        <v>7</v>
      </c>
      <c r="P199" s="33">
        <v>0.25</v>
      </c>
      <c r="Q199" s="33">
        <v>71.7</v>
      </c>
    </row>
    <row r="200" spans="1:17" ht="49.95" customHeight="1">
      <c r="A200" s="85"/>
      <c r="B200" s="55" t="s">
        <v>108</v>
      </c>
      <c r="C200" s="31">
        <v>8.74</v>
      </c>
      <c r="D200" s="32">
        <v>250</v>
      </c>
      <c r="E200" s="33">
        <v>1.42</v>
      </c>
      <c r="F200" s="33">
        <v>3.96</v>
      </c>
      <c r="G200" s="33">
        <v>6.32</v>
      </c>
      <c r="H200" s="33">
        <v>81.8</v>
      </c>
      <c r="I200" s="98"/>
      <c r="J200" s="98"/>
      <c r="K200" s="98"/>
      <c r="L200" s="98"/>
      <c r="M200" s="98"/>
      <c r="N200" s="98"/>
      <c r="O200" s="98"/>
      <c r="P200" s="98"/>
      <c r="Q200" s="32" t="s">
        <v>109</v>
      </c>
    </row>
    <row r="201" spans="1:17" ht="49.95" customHeight="1">
      <c r="A201" s="81"/>
      <c r="B201" s="55" t="s">
        <v>67</v>
      </c>
      <c r="C201" s="33">
        <v>34.799999999999997</v>
      </c>
      <c r="D201" s="32">
        <v>130</v>
      </c>
      <c r="E201" s="32">
        <v>8.25</v>
      </c>
      <c r="F201" s="32">
        <v>12.1</v>
      </c>
      <c r="G201" s="32">
        <v>7.16</v>
      </c>
      <c r="H201" s="32">
        <v>172</v>
      </c>
      <c r="I201" s="33">
        <v>3.21</v>
      </c>
      <c r="J201" s="33">
        <v>1.96</v>
      </c>
      <c r="K201" s="33">
        <v>0</v>
      </c>
      <c r="L201" s="33">
        <v>0.04</v>
      </c>
      <c r="M201" s="33">
        <v>6.8</v>
      </c>
      <c r="N201" s="33">
        <v>12</v>
      </c>
      <c r="O201" s="33">
        <v>5.6</v>
      </c>
      <c r="P201" s="33">
        <v>0.2</v>
      </c>
      <c r="Q201" s="32">
        <v>272</v>
      </c>
    </row>
    <row r="202" spans="1:17" ht="49.95" customHeight="1">
      <c r="A202" s="81"/>
      <c r="B202" s="6" t="s">
        <v>101</v>
      </c>
      <c r="C202" s="7">
        <v>10.85</v>
      </c>
      <c r="D202" s="8">
        <v>150</v>
      </c>
      <c r="E202" s="9">
        <v>3.65</v>
      </c>
      <c r="F202" s="9">
        <v>5.37</v>
      </c>
      <c r="G202" s="9">
        <v>36.69</v>
      </c>
      <c r="H202" s="9">
        <v>209.7</v>
      </c>
      <c r="I202" s="9">
        <v>0.03</v>
      </c>
      <c r="J202" s="9">
        <v>0</v>
      </c>
      <c r="K202" s="9">
        <v>0</v>
      </c>
      <c r="L202" s="9">
        <v>0.28999999999999998</v>
      </c>
      <c r="M202" s="9">
        <v>1.37</v>
      </c>
      <c r="N202" s="9">
        <v>60.95</v>
      </c>
      <c r="O202" s="9">
        <v>16.34</v>
      </c>
      <c r="P202" s="9">
        <v>0.53</v>
      </c>
      <c r="Q202" s="8">
        <v>304</v>
      </c>
    </row>
    <row r="203" spans="1:17" ht="49.95" customHeight="1">
      <c r="A203" s="81"/>
      <c r="B203" s="6" t="s">
        <v>38</v>
      </c>
      <c r="C203" s="7">
        <v>1.06</v>
      </c>
      <c r="D203" s="8" t="s">
        <v>87</v>
      </c>
      <c r="E203" s="9">
        <v>1.52</v>
      </c>
      <c r="F203" s="9">
        <v>0.19</v>
      </c>
      <c r="G203" s="9">
        <v>9.58</v>
      </c>
      <c r="H203" s="9">
        <v>47.2</v>
      </c>
      <c r="I203" s="9">
        <v>0.02</v>
      </c>
      <c r="J203" s="9">
        <v>0</v>
      </c>
      <c r="K203" s="9">
        <v>0</v>
      </c>
      <c r="L203" s="9">
        <v>0.26</v>
      </c>
      <c r="M203" s="9">
        <v>4.5999999999999996</v>
      </c>
      <c r="N203" s="9">
        <v>17.399999999999999</v>
      </c>
      <c r="O203" s="9">
        <v>6.6</v>
      </c>
      <c r="P203" s="9">
        <v>0.22</v>
      </c>
      <c r="Q203" s="8" t="s">
        <v>33</v>
      </c>
    </row>
    <row r="204" spans="1:17" ht="49.95" customHeight="1">
      <c r="A204" s="81"/>
      <c r="B204" s="6" t="s">
        <v>88</v>
      </c>
      <c r="C204" s="7">
        <v>2.12</v>
      </c>
      <c r="D204" s="8" t="s">
        <v>89</v>
      </c>
      <c r="E204" s="9">
        <v>3.04</v>
      </c>
      <c r="F204" s="9">
        <v>0.38</v>
      </c>
      <c r="G204" s="9">
        <v>19.16</v>
      </c>
      <c r="H204" s="9">
        <v>97.4</v>
      </c>
      <c r="I204" s="9">
        <v>0.04</v>
      </c>
      <c r="J204" s="9">
        <v>0</v>
      </c>
      <c r="K204" s="9">
        <v>0</v>
      </c>
      <c r="L204" s="9">
        <v>0.36</v>
      </c>
      <c r="M204" s="9">
        <v>9.1999999999999993</v>
      </c>
      <c r="N204" s="9">
        <v>42.4</v>
      </c>
      <c r="O204" s="9">
        <v>10</v>
      </c>
      <c r="P204" s="9">
        <v>1.24</v>
      </c>
      <c r="Q204" s="8" t="s">
        <v>33</v>
      </c>
    </row>
    <row r="205" spans="1:17" ht="49.95" customHeight="1">
      <c r="A205" s="88"/>
      <c r="B205" s="6" t="s">
        <v>68</v>
      </c>
      <c r="C205" s="7">
        <v>5.76</v>
      </c>
      <c r="D205" s="8" t="s">
        <v>69</v>
      </c>
      <c r="E205" s="9">
        <v>0.15</v>
      </c>
      <c r="F205" s="9">
        <v>0</v>
      </c>
      <c r="G205" s="9">
        <v>24.2</v>
      </c>
      <c r="H205" s="9">
        <v>96</v>
      </c>
      <c r="I205" s="9">
        <v>0.03</v>
      </c>
      <c r="J205" s="9">
        <v>10</v>
      </c>
      <c r="K205" s="9">
        <v>0</v>
      </c>
      <c r="L205" s="9">
        <v>0.2</v>
      </c>
      <c r="M205" s="9">
        <v>15</v>
      </c>
      <c r="N205" s="9">
        <v>11</v>
      </c>
      <c r="O205" s="9">
        <v>9</v>
      </c>
      <c r="P205" s="9">
        <v>2.2000000000000002</v>
      </c>
      <c r="Q205" s="8">
        <v>585</v>
      </c>
    </row>
    <row r="206" spans="1:17" ht="49.95" customHeight="1">
      <c r="A206" s="70" t="s">
        <v>90</v>
      </c>
      <c r="B206" s="34"/>
      <c r="C206" s="14">
        <f>SUM(C199:C205)</f>
        <v>68.260000000000005</v>
      </c>
      <c r="D206" s="15">
        <f>D199+D200+D201+D202+D203+D204+D205</f>
        <v>850</v>
      </c>
      <c r="E206" s="16">
        <f>SUM(E199:E205)</f>
        <v>18.45</v>
      </c>
      <c r="F206" s="16">
        <f t="shared" ref="F206:H206" si="25">SUM(F199:F205)</f>
        <v>22.06</v>
      </c>
      <c r="G206" s="16">
        <f t="shared" si="25"/>
        <v>104.25</v>
      </c>
      <c r="H206" s="16">
        <f t="shared" si="25"/>
        <v>711.3</v>
      </c>
      <c r="I206" s="16">
        <v>0.45</v>
      </c>
      <c r="J206" s="16">
        <v>47.17</v>
      </c>
      <c r="K206" s="16">
        <v>0.04</v>
      </c>
      <c r="L206" s="16">
        <v>8.36</v>
      </c>
      <c r="M206" s="16">
        <v>131.29</v>
      </c>
      <c r="N206" s="16">
        <v>265.84000000000003</v>
      </c>
      <c r="O206" s="16">
        <v>130.38</v>
      </c>
      <c r="P206" s="16">
        <v>5.62</v>
      </c>
      <c r="Q206" s="15"/>
    </row>
    <row r="207" spans="1:17" ht="49.9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49.95" customHeight="1">
      <c r="A208" s="13"/>
      <c r="B208" s="10" t="s">
        <v>32</v>
      </c>
      <c r="C208" s="8">
        <v>4.7300000000000004</v>
      </c>
      <c r="D208" s="19">
        <v>20</v>
      </c>
      <c r="E208" s="9">
        <v>8.4</v>
      </c>
      <c r="F208" s="9">
        <v>4.5199999999999996</v>
      </c>
      <c r="G208" s="9">
        <v>27.88</v>
      </c>
      <c r="H208" s="9">
        <v>92</v>
      </c>
      <c r="I208" s="10"/>
      <c r="J208" s="10"/>
      <c r="K208" s="10"/>
      <c r="L208" s="10"/>
      <c r="M208" s="10"/>
      <c r="N208" s="10"/>
      <c r="O208" s="10"/>
      <c r="P208" s="10"/>
      <c r="Q208" s="8" t="s">
        <v>33</v>
      </c>
    </row>
    <row r="209" spans="1:17" ht="49.95" customHeight="1">
      <c r="A209" s="13"/>
      <c r="B209" s="20" t="s">
        <v>34</v>
      </c>
      <c r="C209" s="21">
        <v>2.97</v>
      </c>
      <c r="D209" s="22">
        <v>200</v>
      </c>
      <c r="E209" s="23">
        <v>0.13</v>
      </c>
      <c r="F209" s="23">
        <v>7.0000000000000007E-2</v>
      </c>
      <c r="G209" s="23">
        <v>13.64</v>
      </c>
      <c r="H209" s="23">
        <v>50.9</v>
      </c>
      <c r="I209" s="9">
        <v>0</v>
      </c>
      <c r="J209" s="9">
        <v>0.26400000000000001</v>
      </c>
      <c r="K209" s="9">
        <v>0</v>
      </c>
      <c r="L209" s="9">
        <v>2.1999999999999999E-2</v>
      </c>
      <c r="M209" s="9">
        <v>12.606</v>
      </c>
      <c r="N209" s="9">
        <v>3.8940000000000001</v>
      </c>
      <c r="O209" s="9">
        <v>2.31</v>
      </c>
      <c r="P209" s="9">
        <v>0.48399999999999999</v>
      </c>
      <c r="Q209" s="8">
        <v>627</v>
      </c>
    </row>
    <row r="210" spans="1:17" ht="49.95" customHeight="1">
      <c r="A210" s="13"/>
      <c r="B210" s="24"/>
      <c r="C210" s="9">
        <f>SUM(C208:C209)</f>
        <v>7.7000000000000011</v>
      </c>
      <c r="D210" s="8"/>
      <c r="E210" s="8">
        <f>SUM(E208:E209)</f>
        <v>8.5300000000000011</v>
      </c>
      <c r="F210" s="8">
        <f t="shared" ref="F210:H210" si="26">SUM(F208:F209)</f>
        <v>4.59</v>
      </c>
      <c r="G210" s="8">
        <f t="shared" si="26"/>
        <v>41.519999999999996</v>
      </c>
      <c r="H210" s="8">
        <f t="shared" si="26"/>
        <v>142.9</v>
      </c>
      <c r="I210" s="25"/>
      <c r="J210" s="25"/>
      <c r="K210" s="25"/>
      <c r="L210" s="25"/>
      <c r="M210" s="25"/>
      <c r="N210" s="25"/>
      <c r="O210" s="25"/>
      <c r="P210" s="25"/>
      <c r="Q210" s="26"/>
    </row>
    <row r="211" spans="1:17" ht="49.9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49.9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49.95" customHeight="1">
      <c r="A213" s="65" t="s">
        <v>53</v>
      </c>
      <c r="B213" s="97" t="s">
        <v>2</v>
      </c>
      <c r="C213" s="148" t="s">
        <v>3</v>
      </c>
      <c r="D213" s="136" t="s">
        <v>4</v>
      </c>
      <c r="E213" s="150" t="s">
        <v>5</v>
      </c>
      <c r="F213" s="151"/>
      <c r="G213" s="152"/>
      <c r="H213" s="153" t="s">
        <v>6</v>
      </c>
      <c r="I213" s="4" t="s">
        <v>54</v>
      </c>
      <c r="J213" s="4" t="s">
        <v>55</v>
      </c>
      <c r="K213" s="4" t="s">
        <v>56</v>
      </c>
      <c r="L213" s="4" t="s">
        <v>57</v>
      </c>
      <c r="M213" s="4" t="s">
        <v>58</v>
      </c>
      <c r="N213" s="4" t="s">
        <v>59</v>
      </c>
      <c r="O213" s="4" t="s">
        <v>60</v>
      </c>
      <c r="P213" s="4" t="s">
        <v>61</v>
      </c>
      <c r="Q213" s="136" t="s">
        <v>9</v>
      </c>
    </row>
    <row r="214" spans="1:17" ht="49.95" customHeight="1">
      <c r="A214" s="66" t="s">
        <v>10</v>
      </c>
      <c r="B214" s="97"/>
      <c r="C214" s="149"/>
      <c r="D214" s="137"/>
      <c r="E214" s="4" t="s">
        <v>11</v>
      </c>
      <c r="F214" s="4" t="s">
        <v>12</v>
      </c>
      <c r="G214" s="4" t="s">
        <v>13</v>
      </c>
      <c r="H214" s="154"/>
      <c r="I214" s="67">
        <f t="shared" ref="I214:P214" si="27">I240</f>
        <v>0</v>
      </c>
      <c r="J214" s="67">
        <f t="shared" si="27"/>
        <v>0</v>
      </c>
      <c r="K214" s="67">
        <f t="shared" si="27"/>
        <v>0</v>
      </c>
      <c r="L214" s="67">
        <f t="shared" si="27"/>
        <v>0</v>
      </c>
      <c r="M214" s="67">
        <f t="shared" si="27"/>
        <v>0</v>
      </c>
      <c r="N214" s="67">
        <f t="shared" si="27"/>
        <v>0</v>
      </c>
      <c r="O214" s="67">
        <f t="shared" si="27"/>
        <v>0</v>
      </c>
      <c r="P214" s="67">
        <f t="shared" si="27"/>
        <v>0</v>
      </c>
      <c r="Q214" s="137"/>
    </row>
    <row r="215" spans="1:17" ht="49.95" customHeight="1">
      <c r="A215" s="68" t="s">
        <v>81</v>
      </c>
      <c r="B215" s="55" t="s">
        <v>82</v>
      </c>
      <c r="C215" s="31">
        <v>3.14</v>
      </c>
      <c r="D215" s="28">
        <v>60</v>
      </c>
      <c r="E215" s="33">
        <v>0.79</v>
      </c>
      <c r="F215" s="33">
        <v>1.95</v>
      </c>
      <c r="G215" s="33">
        <v>3.76</v>
      </c>
      <c r="H215" s="33">
        <v>35.76</v>
      </c>
      <c r="I215" s="33">
        <v>0.01</v>
      </c>
      <c r="J215" s="33">
        <v>11.31</v>
      </c>
      <c r="K215" s="33">
        <v>0</v>
      </c>
      <c r="L215" s="33">
        <v>5.0599999999999996</v>
      </c>
      <c r="M215" s="33">
        <v>17.3</v>
      </c>
      <c r="N215" s="33">
        <v>16.66</v>
      </c>
      <c r="O215" s="33">
        <v>16.989999999999998</v>
      </c>
      <c r="P215" s="33">
        <v>0.3</v>
      </c>
      <c r="Q215" s="32">
        <v>45.47</v>
      </c>
    </row>
    <row r="216" spans="1:17" ht="49.95" customHeight="1">
      <c r="A216" s="85"/>
      <c r="B216" s="55" t="s">
        <v>110</v>
      </c>
      <c r="C216" s="31">
        <v>10.039999999999999</v>
      </c>
      <c r="D216" s="32">
        <v>250</v>
      </c>
      <c r="E216" s="33">
        <v>5.5</v>
      </c>
      <c r="F216" s="33">
        <v>5.27</v>
      </c>
      <c r="G216" s="33">
        <v>16.53</v>
      </c>
      <c r="H216" s="33">
        <v>148.25</v>
      </c>
      <c r="I216" s="78"/>
      <c r="J216" s="78"/>
      <c r="K216" s="78"/>
      <c r="L216" s="78"/>
      <c r="M216" s="78"/>
      <c r="N216" s="78"/>
      <c r="O216" s="78"/>
      <c r="P216" s="78"/>
      <c r="Q216" s="32">
        <v>229</v>
      </c>
    </row>
    <row r="217" spans="1:17" ht="49.95" customHeight="1">
      <c r="A217" s="81"/>
      <c r="B217" s="55" t="s">
        <v>111</v>
      </c>
      <c r="C217" s="31">
        <v>41.49</v>
      </c>
      <c r="D217" s="32">
        <v>155</v>
      </c>
      <c r="E217" s="33">
        <v>12.68</v>
      </c>
      <c r="F217" s="33">
        <v>12.19</v>
      </c>
      <c r="G217" s="33">
        <v>11.84</v>
      </c>
      <c r="H217" s="33">
        <v>208</v>
      </c>
      <c r="I217" s="155" t="s">
        <v>7</v>
      </c>
      <c r="J217" s="155"/>
      <c r="K217" s="155"/>
      <c r="L217" s="155"/>
      <c r="M217" s="155" t="s">
        <v>8</v>
      </c>
      <c r="N217" s="155"/>
      <c r="O217" s="155"/>
      <c r="P217" s="155"/>
      <c r="Q217" s="32" t="s">
        <v>112</v>
      </c>
    </row>
    <row r="218" spans="1:17" ht="49.95" customHeight="1">
      <c r="A218" s="81"/>
      <c r="B218" s="6" t="s">
        <v>64</v>
      </c>
      <c r="C218" s="7">
        <v>7.44</v>
      </c>
      <c r="D218" s="8">
        <v>150</v>
      </c>
      <c r="E218" s="9">
        <v>6.32</v>
      </c>
      <c r="F218" s="9">
        <v>6.08</v>
      </c>
      <c r="G218" s="9">
        <v>38.42</v>
      </c>
      <c r="H218" s="9">
        <v>233.37</v>
      </c>
      <c r="I218" s="4" t="s">
        <v>14</v>
      </c>
      <c r="J218" s="4" t="s">
        <v>15</v>
      </c>
      <c r="K218" s="4" t="s">
        <v>16</v>
      </c>
      <c r="L218" s="4" t="s">
        <v>17</v>
      </c>
      <c r="M218" s="4" t="s">
        <v>18</v>
      </c>
      <c r="N218" s="4" t="s">
        <v>19</v>
      </c>
      <c r="O218" s="4" t="s">
        <v>20</v>
      </c>
      <c r="P218" s="4" t="s">
        <v>21</v>
      </c>
      <c r="Q218" s="8" t="s">
        <v>66</v>
      </c>
    </row>
    <row r="219" spans="1:17" ht="49.95" customHeight="1">
      <c r="A219" s="81"/>
      <c r="B219" s="6" t="s">
        <v>38</v>
      </c>
      <c r="C219" s="7">
        <v>1.06</v>
      </c>
      <c r="D219" s="8" t="s">
        <v>87</v>
      </c>
      <c r="E219" s="9">
        <v>1.52</v>
      </c>
      <c r="F219" s="9">
        <v>0.19</v>
      </c>
      <c r="G219" s="9">
        <v>9.58</v>
      </c>
      <c r="H219" s="9">
        <v>47.2</v>
      </c>
      <c r="I219" s="9">
        <v>0.02</v>
      </c>
      <c r="J219" s="9">
        <v>0</v>
      </c>
      <c r="K219" s="9">
        <v>0</v>
      </c>
      <c r="L219" s="9">
        <v>0.26</v>
      </c>
      <c r="M219" s="9">
        <v>4.5999999999999996</v>
      </c>
      <c r="N219" s="9">
        <v>17.399999999999999</v>
      </c>
      <c r="O219" s="9">
        <v>6.6</v>
      </c>
      <c r="P219" s="9">
        <v>0.22</v>
      </c>
      <c r="Q219" s="8" t="s">
        <v>33</v>
      </c>
    </row>
    <row r="220" spans="1:17" ht="49.95" customHeight="1">
      <c r="A220" s="81"/>
      <c r="B220" s="6" t="s">
        <v>88</v>
      </c>
      <c r="C220" s="7">
        <v>2.12</v>
      </c>
      <c r="D220" s="8" t="s">
        <v>89</v>
      </c>
      <c r="E220" s="9">
        <v>3.04</v>
      </c>
      <c r="F220" s="9">
        <v>0.38</v>
      </c>
      <c r="G220" s="9">
        <v>19.16</v>
      </c>
      <c r="H220" s="9">
        <v>97.4</v>
      </c>
      <c r="I220" s="9">
        <v>0.04</v>
      </c>
      <c r="J220" s="9">
        <v>0</v>
      </c>
      <c r="K220" s="9">
        <v>0</v>
      </c>
      <c r="L220" s="9">
        <v>0.36</v>
      </c>
      <c r="M220" s="9">
        <v>9.1999999999999993</v>
      </c>
      <c r="N220" s="9">
        <v>42.4</v>
      </c>
      <c r="O220" s="9">
        <v>10</v>
      </c>
      <c r="P220" s="9">
        <v>1.24</v>
      </c>
      <c r="Q220" s="8" t="s">
        <v>33</v>
      </c>
    </row>
    <row r="221" spans="1:17" ht="49.95" customHeight="1">
      <c r="A221" s="88"/>
      <c r="B221" s="6" t="s">
        <v>34</v>
      </c>
      <c r="C221" s="7">
        <v>2.97</v>
      </c>
      <c r="D221" s="8">
        <v>200</v>
      </c>
      <c r="E221" s="9">
        <v>0.13</v>
      </c>
      <c r="F221" s="9">
        <v>7.0000000000000007E-2</v>
      </c>
      <c r="G221" s="9">
        <v>13.64</v>
      </c>
      <c r="H221" s="9">
        <v>50.9</v>
      </c>
      <c r="I221" s="10"/>
      <c r="J221" s="10"/>
      <c r="K221" s="10"/>
      <c r="L221" s="10"/>
      <c r="M221" s="10"/>
      <c r="N221" s="10"/>
      <c r="O221" s="10"/>
      <c r="P221" s="10"/>
      <c r="Q221" s="8">
        <v>627</v>
      </c>
    </row>
    <row r="222" spans="1:17" ht="49.95" customHeight="1">
      <c r="A222" s="70" t="s">
        <v>90</v>
      </c>
      <c r="B222" s="34"/>
      <c r="C222" s="14">
        <f>SUM(C215:C221)</f>
        <v>68.260000000000005</v>
      </c>
      <c r="D222" s="15">
        <f>D215+D216+D217+D218+D219+D220+D221</f>
        <v>875</v>
      </c>
      <c r="E222" s="16">
        <f>SUM(E215:E221)</f>
        <v>29.979999999999997</v>
      </c>
      <c r="F222" s="16">
        <f t="shared" ref="F222:G222" si="28">SUM(F215:F221)</f>
        <v>26.130000000000003</v>
      </c>
      <c r="G222" s="16">
        <f t="shared" si="28"/>
        <v>112.92999999999999</v>
      </c>
      <c r="H222" s="16">
        <f>SUM(H215:H221)</f>
        <v>820.88</v>
      </c>
      <c r="I222" s="9">
        <v>0.05</v>
      </c>
      <c r="J222" s="9">
        <v>0</v>
      </c>
      <c r="K222" s="9">
        <v>0</v>
      </c>
      <c r="L222" s="9">
        <v>0.65</v>
      </c>
      <c r="M222" s="9">
        <v>11.5</v>
      </c>
      <c r="N222" s="9">
        <v>43.5</v>
      </c>
      <c r="O222" s="9">
        <v>16.5</v>
      </c>
      <c r="P222" s="9">
        <v>0.55000000000000004</v>
      </c>
      <c r="Q222" s="15"/>
    </row>
    <row r="223" spans="1:17" ht="49.9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49.9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 ht="49.95" customHeight="1">
      <c r="A225" s="13"/>
      <c r="B225" s="6" t="s">
        <v>40</v>
      </c>
      <c r="C225" s="7">
        <v>4.7300000000000004</v>
      </c>
      <c r="D225" s="8">
        <v>20</v>
      </c>
      <c r="E225" s="9">
        <v>4.2</v>
      </c>
      <c r="F225" s="9">
        <v>2.2599999999999998</v>
      </c>
      <c r="G225" s="9">
        <v>13.94</v>
      </c>
      <c r="H225" s="9">
        <v>82.9</v>
      </c>
      <c r="I225" s="9">
        <v>0.09</v>
      </c>
      <c r="J225" s="9">
        <v>0</v>
      </c>
      <c r="K225" s="9">
        <v>0</v>
      </c>
      <c r="L225" s="9">
        <v>0</v>
      </c>
      <c r="M225" s="9">
        <v>39.36</v>
      </c>
      <c r="N225" s="9">
        <v>1.98</v>
      </c>
      <c r="O225" s="9">
        <v>3.72</v>
      </c>
      <c r="P225" s="9">
        <v>1.26</v>
      </c>
      <c r="Q225" s="8" t="s">
        <v>33</v>
      </c>
    </row>
    <row r="226" spans="1:17" ht="49.95" customHeight="1">
      <c r="A226" s="13"/>
      <c r="B226" s="20" t="s">
        <v>34</v>
      </c>
      <c r="C226" s="21">
        <v>2.97</v>
      </c>
      <c r="D226" s="22">
        <v>200</v>
      </c>
      <c r="E226" s="23">
        <v>0.13</v>
      </c>
      <c r="F226" s="23">
        <v>7.0000000000000007E-2</v>
      </c>
      <c r="G226" s="23">
        <v>13.64</v>
      </c>
      <c r="H226" s="23">
        <v>50.9</v>
      </c>
      <c r="I226" s="9">
        <v>0</v>
      </c>
      <c r="J226" s="9">
        <v>0.26400000000000001</v>
      </c>
      <c r="K226" s="9">
        <v>0</v>
      </c>
      <c r="L226" s="9">
        <v>2.1999999999999999E-2</v>
      </c>
      <c r="M226" s="9">
        <v>12.606</v>
      </c>
      <c r="N226" s="9">
        <v>3.8940000000000001</v>
      </c>
      <c r="O226" s="9">
        <v>2.31</v>
      </c>
      <c r="P226" s="9">
        <v>0.48399999999999999</v>
      </c>
      <c r="Q226" s="8">
        <v>627</v>
      </c>
    </row>
    <row r="227" spans="1:17" ht="49.95" customHeight="1">
      <c r="A227" s="13"/>
      <c r="B227" s="6"/>
      <c r="C227" s="9">
        <f>SUM(C225:C226)</f>
        <v>7.7000000000000011</v>
      </c>
      <c r="D227" s="8"/>
      <c r="E227" s="8">
        <f>SUM(E225:E226)</f>
        <v>4.33</v>
      </c>
      <c r="F227" s="8">
        <f t="shared" ref="F227:H227" si="29">SUM(F225:F226)</f>
        <v>2.3299999999999996</v>
      </c>
      <c r="G227" s="8">
        <f t="shared" si="29"/>
        <v>27.58</v>
      </c>
      <c r="H227" s="8">
        <f t="shared" si="29"/>
        <v>133.80000000000001</v>
      </c>
      <c r="I227" s="25"/>
      <c r="J227" s="25"/>
      <c r="K227" s="25"/>
      <c r="L227" s="25"/>
      <c r="M227" s="25"/>
      <c r="N227" s="25"/>
      <c r="O227" s="25"/>
      <c r="P227" s="25"/>
      <c r="Q227" s="26"/>
    </row>
    <row r="228" spans="1:17" ht="49.9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 ht="49.9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 ht="49.95" customHeight="1">
      <c r="A230" s="65" t="s">
        <v>53</v>
      </c>
      <c r="B230" s="97" t="s">
        <v>2</v>
      </c>
      <c r="C230" s="148" t="s">
        <v>3</v>
      </c>
      <c r="D230" s="136" t="s">
        <v>4</v>
      </c>
      <c r="E230" s="150" t="s">
        <v>5</v>
      </c>
      <c r="F230" s="151"/>
      <c r="G230" s="152"/>
      <c r="H230" s="153" t="s">
        <v>6</v>
      </c>
      <c r="I230" s="16">
        <f t="shared" ref="I230:P230" ca="1" si="30">SUM(I220:I260)</f>
        <v>0.314</v>
      </c>
      <c r="J230" s="16">
        <f t="shared" ca="1" si="30"/>
        <v>2.8200000000000003</v>
      </c>
      <c r="K230" s="16">
        <f t="shared" ca="1" si="30"/>
        <v>26.114000000000001</v>
      </c>
      <c r="L230" s="16">
        <f t="shared" ca="1" si="30"/>
        <v>349.54199999999997</v>
      </c>
      <c r="M230" s="16">
        <f t="shared" ca="1" si="30"/>
        <v>503.98199999999997</v>
      </c>
      <c r="N230" s="16">
        <f t="shared" ca="1" si="30"/>
        <v>524.86200000000008</v>
      </c>
      <c r="O230" s="16">
        <f t="shared" ca="1" si="30"/>
        <v>95.676000000000002</v>
      </c>
      <c r="P230" s="16">
        <f t="shared" ca="1" si="30"/>
        <v>4.0940000000000003</v>
      </c>
      <c r="Q230" s="136" t="s">
        <v>9</v>
      </c>
    </row>
    <row r="231" spans="1:17" ht="49.95" customHeight="1">
      <c r="A231" s="53" t="s">
        <v>35</v>
      </c>
      <c r="B231" s="97"/>
      <c r="C231" s="149"/>
      <c r="D231" s="137"/>
      <c r="E231" s="4" t="s">
        <v>11</v>
      </c>
      <c r="F231" s="4" t="s">
        <v>12</v>
      </c>
      <c r="G231" s="4" t="s">
        <v>13</v>
      </c>
      <c r="H231" s="154"/>
      <c r="I231" s="10"/>
      <c r="J231" s="10"/>
      <c r="K231" s="10"/>
      <c r="L231" s="10"/>
      <c r="M231" s="10"/>
      <c r="N231" s="10"/>
      <c r="O231" s="10"/>
      <c r="P231" s="10"/>
      <c r="Q231" s="137"/>
    </row>
    <row r="232" spans="1:17" ht="49.95" customHeight="1">
      <c r="A232" s="5" t="s">
        <v>81</v>
      </c>
      <c r="B232" s="55" t="s">
        <v>97</v>
      </c>
      <c r="C232" s="31">
        <v>4.93</v>
      </c>
      <c r="D232" s="28">
        <v>60</v>
      </c>
      <c r="E232" s="94">
        <v>0.42</v>
      </c>
      <c r="F232" s="94">
        <v>0.06</v>
      </c>
      <c r="G232" s="94">
        <v>1.1399999999999999</v>
      </c>
      <c r="H232" s="94">
        <v>7.2</v>
      </c>
      <c r="I232" s="33">
        <v>1.6E-2</v>
      </c>
      <c r="J232" s="33">
        <v>2.4500000000000002</v>
      </c>
      <c r="K232" s="33">
        <v>0</v>
      </c>
      <c r="L232" s="33">
        <v>0.05</v>
      </c>
      <c r="M232" s="33">
        <v>8.5</v>
      </c>
      <c r="N232" s="33">
        <v>15</v>
      </c>
      <c r="O232" s="33">
        <v>7</v>
      </c>
      <c r="P232" s="33">
        <v>0.25</v>
      </c>
      <c r="Q232" s="33">
        <v>71.7</v>
      </c>
    </row>
    <row r="233" spans="1:17" ht="49.95" customHeight="1">
      <c r="A233" s="85"/>
      <c r="B233" s="55" t="s">
        <v>113</v>
      </c>
      <c r="C233" s="31">
        <v>9.24</v>
      </c>
      <c r="D233" s="32">
        <v>250</v>
      </c>
      <c r="E233" s="33">
        <v>1.6</v>
      </c>
      <c r="F233" s="33">
        <v>4.8499999999999996</v>
      </c>
      <c r="G233" s="33">
        <v>8.5500000000000007</v>
      </c>
      <c r="H233" s="33">
        <v>91.25</v>
      </c>
      <c r="I233" s="16">
        <v>0.32400000000000001</v>
      </c>
      <c r="J233" s="16">
        <v>14.13</v>
      </c>
      <c r="K233" s="16">
        <v>26.154</v>
      </c>
      <c r="L233" s="16">
        <v>354.71199999999999</v>
      </c>
      <c r="M233" s="16">
        <v>523.6819999999999</v>
      </c>
      <c r="N233" s="16">
        <v>544.52200000000005</v>
      </c>
      <c r="O233" s="16">
        <v>112.666</v>
      </c>
      <c r="P233" s="16">
        <v>4.4140000000000006</v>
      </c>
      <c r="Q233" s="32" t="s">
        <v>114</v>
      </c>
    </row>
    <row r="234" spans="1:17" ht="49.95" customHeight="1">
      <c r="A234" s="81"/>
      <c r="B234" s="55" t="s">
        <v>115</v>
      </c>
      <c r="C234" s="31">
        <v>34.549999999999997</v>
      </c>
      <c r="D234" s="32">
        <v>120</v>
      </c>
      <c r="E234" s="33">
        <v>8</v>
      </c>
      <c r="F234" s="33">
        <v>6.7</v>
      </c>
      <c r="G234" s="33">
        <v>10</v>
      </c>
      <c r="H234" s="33">
        <v>224</v>
      </c>
      <c r="I234" s="9"/>
      <c r="J234" s="9"/>
      <c r="K234" s="9"/>
      <c r="L234" s="9"/>
      <c r="M234" s="9"/>
      <c r="N234" s="9"/>
      <c r="O234" s="9"/>
      <c r="P234" s="9"/>
      <c r="Q234" s="32" t="s">
        <v>116</v>
      </c>
    </row>
    <row r="235" spans="1:17" ht="49.95" customHeight="1">
      <c r="A235" s="81"/>
      <c r="B235" s="55" t="s">
        <v>117</v>
      </c>
      <c r="C235" s="31">
        <v>13.39</v>
      </c>
      <c r="D235" s="32">
        <v>150</v>
      </c>
      <c r="E235" s="33">
        <v>3.83</v>
      </c>
      <c r="F235" s="33">
        <v>5.76</v>
      </c>
      <c r="G235" s="33">
        <v>53.47</v>
      </c>
      <c r="H235" s="33">
        <v>189.9</v>
      </c>
      <c r="I235" s="4" t="s">
        <v>54</v>
      </c>
      <c r="J235" s="4" t="s">
        <v>55</v>
      </c>
      <c r="K235" s="4" t="s">
        <v>56</v>
      </c>
      <c r="L235" s="4" t="s">
        <v>57</v>
      </c>
      <c r="M235" s="4" t="s">
        <v>58</v>
      </c>
      <c r="N235" s="4" t="s">
        <v>59</v>
      </c>
      <c r="O235" s="4" t="s">
        <v>60</v>
      </c>
      <c r="P235" s="4" t="s">
        <v>61</v>
      </c>
      <c r="Q235" s="32" t="s">
        <v>118</v>
      </c>
    </row>
    <row r="236" spans="1:17" ht="49.95" customHeight="1">
      <c r="A236" s="81"/>
      <c r="B236" s="6" t="s">
        <v>38</v>
      </c>
      <c r="C236" s="7">
        <v>1.06</v>
      </c>
      <c r="D236" s="8" t="s">
        <v>87</v>
      </c>
      <c r="E236" s="9">
        <v>1.52</v>
      </c>
      <c r="F236" s="9">
        <v>0.19</v>
      </c>
      <c r="G236" s="9">
        <v>9.58</v>
      </c>
      <c r="H236" s="9">
        <v>47.2</v>
      </c>
      <c r="I236" s="9">
        <v>0.02</v>
      </c>
      <c r="J236" s="9">
        <v>0</v>
      </c>
      <c r="K236" s="9">
        <v>0</v>
      </c>
      <c r="L236" s="9">
        <v>0.26</v>
      </c>
      <c r="M236" s="9">
        <v>4.5999999999999996</v>
      </c>
      <c r="N236" s="9">
        <v>17.399999999999999</v>
      </c>
      <c r="O236" s="9">
        <v>6.6</v>
      </c>
      <c r="P236" s="9">
        <v>0.22</v>
      </c>
      <c r="Q236" s="8" t="s">
        <v>33</v>
      </c>
    </row>
    <row r="237" spans="1:17" ht="49.95" customHeight="1">
      <c r="A237" s="81"/>
      <c r="B237" s="6" t="s">
        <v>88</v>
      </c>
      <c r="C237" s="7">
        <v>2.12</v>
      </c>
      <c r="D237" s="8" t="s">
        <v>89</v>
      </c>
      <c r="E237" s="9">
        <v>3.04</v>
      </c>
      <c r="F237" s="9">
        <v>0.38</v>
      </c>
      <c r="G237" s="9">
        <v>19.16</v>
      </c>
      <c r="H237" s="9">
        <v>97.4</v>
      </c>
      <c r="I237" s="9">
        <v>0.04</v>
      </c>
      <c r="J237" s="9">
        <v>0</v>
      </c>
      <c r="K237" s="9">
        <v>0</v>
      </c>
      <c r="L237" s="9">
        <v>0.36</v>
      </c>
      <c r="M237" s="9">
        <v>9.1999999999999993</v>
      </c>
      <c r="N237" s="9">
        <v>42.4</v>
      </c>
      <c r="O237" s="9">
        <v>10</v>
      </c>
      <c r="P237" s="9">
        <v>1.24</v>
      </c>
      <c r="Q237" s="8" t="s">
        <v>33</v>
      </c>
    </row>
    <row r="238" spans="1:17" ht="49.95" customHeight="1">
      <c r="A238" s="88"/>
      <c r="B238" s="6" t="s">
        <v>34</v>
      </c>
      <c r="C238" s="7">
        <v>2.97</v>
      </c>
      <c r="D238" s="8">
        <v>200</v>
      </c>
      <c r="E238" s="9">
        <v>0.13</v>
      </c>
      <c r="F238" s="9">
        <v>7.0000000000000007E-2</v>
      </c>
      <c r="G238" s="9">
        <v>13.64</v>
      </c>
      <c r="H238" s="9">
        <v>50.9</v>
      </c>
      <c r="I238" s="10"/>
      <c r="J238" s="10"/>
      <c r="K238" s="10"/>
      <c r="L238" s="10"/>
      <c r="M238" s="10"/>
      <c r="N238" s="10"/>
      <c r="O238" s="10"/>
      <c r="P238" s="10"/>
      <c r="Q238" s="8">
        <v>627</v>
      </c>
    </row>
    <row r="239" spans="1:17" ht="49.95" customHeight="1">
      <c r="A239" s="70" t="s">
        <v>90</v>
      </c>
      <c r="B239" s="34"/>
      <c r="C239" s="14">
        <f>SUM(C232:C238)</f>
        <v>68.260000000000005</v>
      </c>
      <c r="D239" s="15">
        <f>D232+D233+D234+D235+D236+D237+D238</f>
        <v>840</v>
      </c>
      <c r="E239" s="16">
        <f>SUM(E232:E238)</f>
        <v>18.54</v>
      </c>
      <c r="F239" s="16">
        <f t="shared" ref="F239:G239" si="31">SUM(F232:F238)</f>
        <v>18.009999999999998</v>
      </c>
      <c r="G239" s="16">
        <f t="shared" si="31"/>
        <v>115.53999999999999</v>
      </c>
      <c r="H239" s="16">
        <f>SUM(H232:H238)</f>
        <v>707.85</v>
      </c>
      <c r="I239" s="10"/>
      <c r="J239" s="10"/>
      <c r="K239" s="10"/>
      <c r="L239" s="10"/>
      <c r="M239" s="10"/>
      <c r="N239" s="10"/>
      <c r="O239" s="10"/>
      <c r="P239" s="10"/>
      <c r="Q239" s="15"/>
    </row>
    <row r="240" spans="1:17" ht="49.95" customHeight="1">
      <c r="A240" s="72"/>
      <c r="B240" s="34"/>
      <c r="C240" s="14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5"/>
    </row>
    <row r="241" spans="1:17" ht="49.9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 ht="49.95" customHeight="1">
      <c r="A242" s="13"/>
      <c r="B242" s="10" t="s">
        <v>32</v>
      </c>
      <c r="C242" s="8">
        <v>4.7300000000000004</v>
      </c>
      <c r="D242" s="19">
        <v>20</v>
      </c>
      <c r="E242" s="9">
        <v>8.4</v>
      </c>
      <c r="F242" s="9">
        <v>4.5199999999999996</v>
      </c>
      <c r="G242" s="9">
        <v>27.88</v>
      </c>
      <c r="H242" s="9">
        <v>92</v>
      </c>
      <c r="I242" s="10"/>
      <c r="J242" s="10"/>
      <c r="K242" s="10"/>
      <c r="L242" s="10"/>
      <c r="M242" s="10"/>
      <c r="N242" s="10"/>
      <c r="O242" s="10"/>
      <c r="P242" s="10"/>
      <c r="Q242" s="8" t="s">
        <v>33</v>
      </c>
    </row>
    <row r="243" spans="1:17" ht="49.95" customHeight="1">
      <c r="A243" s="13"/>
      <c r="B243" s="20" t="s">
        <v>34</v>
      </c>
      <c r="C243" s="21">
        <v>2.97</v>
      </c>
      <c r="D243" s="22">
        <v>200</v>
      </c>
      <c r="E243" s="23">
        <v>0.13</v>
      </c>
      <c r="F243" s="23">
        <v>7.0000000000000007E-2</v>
      </c>
      <c r="G243" s="23">
        <v>13.64</v>
      </c>
      <c r="H243" s="23">
        <v>50.9</v>
      </c>
      <c r="I243" s="9">
        <v>0</v>
      </c>
      <c r="J243" s="9">
        <v>0.26400000000000001</v>
      </c>
      <c r="K243" s="9">
        <v>0</v>
      </c>
      <c r="L243" s="9">
        <v>2.1999999999999999E-2</v>
      </c>
      <c r="M243" s="9">
        <v>12.606</v>
      </c>
      <c r="N243" s="9">
        <v>3.8940000000000001</v>
      </c>
      <c r="O243" s="9">
        <v>2.31</v>
      </c>
      <c r="P243" s="9">
        <v>0.48399999999999999</v>
      </c>
      <c r="Q243" s="8">
        <v>627</v>
      </c>
    </row>
    <row r="244" spans="1:17" ht="49.95" customHeight="1">
      <c r="A244" s="13"/>
      <c r="B244" s="24"/>
      <c r="C244" s="9">
        <f>SUM(C242:C243)</f>
        <v>7.7000000000000011</v>
      </c>
      <c r="D244" s="8"/>
      <c r="E244" s="8">
        <f>SUM(E242:E243)</f>
        <v>8.5300000000000011</v>
      </c>
      <c r="F244" s="8">
        <f t="shared" ref="F244:H244" si="32">SUM(F242:F243)</f>
        <v>4.59</v>
      </c>
      <c r="G244" s="8">
        <f t="shared" si="32"/>
        <v>41.519999999999996</v>
      </c>
      <c r="H244" s="8">
        <f t="shared" si="32"/>
        <v>142.9</v>
      </c>
      <c r="I244" s="25"/>
      <c r="J244" s="25"/>
      <c r="K244" s="25"/>
      <c r="L244" s="25"/>
      <c r="M244" s="25"/>
      <c r="N244" s="25"/>
      <c r="O244" s="25"/>
      <c r="P244" s="25"/>
      <c r="Q244" s="26"/>
    </row>
    <row r="245" spans="1:17" ht="49.9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 ht="49.9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 ht="49.95" customHeight="1">
      <c r="A247" s="65" t="s">
        <v>53</v>
      </c>
      <c r="B247" s="97" t="s">
        <v>2</v>
      </c>
      <c r="C247" s="148" t="s">
        <v>3</v>
      </c>
      <c r="D247" s="136" t="s">
        <v>4</v>
      </c>
      <c r="E247" s="150" t="s">
        <v>5</v>
      </c>
      <c r="F247" s="151"/>
      <c r="G247" s="152"/>
      <c r="H247" s="4" t="s">
        <v>6</v>
      </c>
      <c r="I247" s="4" t="s">
        <v>14</v>
      </c>
      <c r="J247" s="4" t="s">
        <v>15</v>
      </c>
      <c r="K247" s="4" t="s">
        <v>16</v>
      </c>
      <c r="L247" s="4" t="s">
        <v>17</v>
      </c>
      <c r="M247" s="4" t="s">
        <v>18</v>
      </c>
      <c r="N247" s="4" t="s">
        <v>19</v>
      </c>
      <c r="O247" s="4" t="s">
        <v>20</v>
      </c>
      <c r="P247" s="4" t="s">
        <v>21</v>
      </c>
      <c r="Q247" s="136" t="s">
        <v>9</v>
      </c>
    </row>
    <row r="248" spans="1:17" ht="49.95" customHeight="1">
      <c r="A248" s="53" t="s">
        <v>41</v>
      </c>
      <c r="B248" s="97"/>
      <c r="C248" s="149"/>
      <c r="D248" s="137"/>
      <c r="E248" s="4" t="s">
        <v>11</v>
      </c>
      <c r="F248" s="4" t="s">
        <v>12</v>
      </c>
      <c r="G248" s="4" t="s">
        <v>13</v>
      </c>
      <c r="H248" s="4"/>
      <c r="I248" s="9"/>
      <c r="J248" s="9"/>
      <c r="K248" s="9"/>
      <c r="L248" s="9"/>
      <c r="M248" s="9"/>
      <c r="N248" s="9"/>
      <c r="O248" s="9"/>
      <c r="P248" s="9"/>
      <c r="Q248" s="137"/>
    </row>
    <row r="249" spans="1:17" ht="49.95" customHeight="1">
      <c r="A249" s="5" t="s">
        <v>81</v>
      </c>
      <c r="B249" s="30" t="s">
        <v>102</v>
      </c>
      <c r="C249" s="31">
        <v>5.52</v>
      </c>
      <c r="D249" s="28">
        <v>60</v>
      </c>
      <c r="E249" s="33">
        <v>0.66</v>
      </c>
      <c r="F249" s="33">
        <v>0.12</v>
      </c>
      <c r="G249" s="33">
        <v>2.2799999999999998</v>
      </c>
      <c r="H249" s="33">
        <v>13.2</v>
      </c>
      <c r="I249" s="9"/>
      <c r="J249" s="9"/>
      <c r="K249" s="9"/>
      <c r="L249" s="9"/>
      <c r="M249" s="9"/>
      <c r="N249" s="9"/>
      <c r="O249" s="9"/>
      <c r="P249" s="9"/>
      <c r="Q249" s="33">
        <v>71.7</v>
      </c>
    </row>
    <row r="250" spans="1:17" ht="49.95" customHeight="1">
      <c r="A250" s="85"/>
      <c r="B250" s="55" t="s">
        <v>83</v>
      </c>
      <c r="C250" s="31">
        <v>7.75</v>
      </c>
      <c r="D250" s="32">
        <v>250</v>
      </c>
      <c r="E250" s="33">
        <v>5.5</v>
      </c>
      <c r="F250" s="33">
        <v>5.27</v>
      </c>
      <c r="G250" s="33">
        <v>16.53</v>
      </c>
      <c r="H250" s="33">
        <v>148.25</v>
      </c>
      <c r="I250" s="33">
        <v>0.18</v>
      </c>
      <c r="J250" s="33">
        <v>4.66</v>
      </c>
      <c r="K250" s="33">
        <v>0</v>
      </c>
      <c r="L250" s="33">
        <v>1.94</v>
      </c>
      <c r="M250" s="33">
        <v>34.14</v>
      </c>
      <c r="N250" s="33">
        <v>70.48</v>
      </c>
      <c r="O250" s="33">
        <v>28.46</v>
      </c>
      <c r="P250" s="33">
        <v>1.64</v>
      </c>
      <c r="Q250" s="32" t="s">
        <v>84</v>
      </c>
    </row>
    <row r="251" spans="1:17" ht="49.95" customHeight="1">
      <c r="A251" s="81"/>
      <c r="B251" s="12" t="s">
        <v>85</v>
      </c>
      <c r="C251" s="7">
        <v>48.84</v>
      </c>
      <c r="D251" s="8">
        <v>200</v>
      </c>
      <c r="E251" s="9">
        <v>15.84</v>
      </c>
      <c r="F251" s="9">
        <v>20.64</v>
      </c>
      <c r="G251" s="9">
        <v>27.18</v>
      </c>
      <c r="H251" s="9">
        <v>357.58</v>
      </c>
      <c r="I251" s="9">
        <v>0.08</v>
      </c>
      <c r="J251" s="9">
        <v>5.4</v>
      </c>
      <c r="K251" s="9">
        <v>0.02</v>
      </c>
      <c r="L251" s="9">
        <v>0.2</v>
      </c>
      <c r="M251" s="9">
        <v>30.92</v>
      </c>
      <c r="N251" s="9">
        <v>59.96</v>
      </c>
      <c r="O251" s="9">
        <v>20.62</v>
      </c>
      <c r="P251" s="9">
        <v>1.72</v>
      </c>
      <c r="Q251" s="8" t="s">
        <v>86</v>
      </c>
    </row>
    <row r="252" spans="1:17" ht="49.95" customHeight="1">
      <c r="A252" s="81"/>
      <c r="B252" s="12" t="s">
        <v>38</v>
      </c>
      <c r="C252" s="7">
        <v>1.06</v>
      </c>
      <c r="D252" s="8" t="s">
        <v>87</v>
      </c>
      <c r="E252" s="9">
        <v>1.52</v>
      </c>
      <c r="F252" s="9">
        <v>0.19</v>
      </c>
      <c r="G252" s="9">
        <v>9.58</v>
      </c>
      <c r="H252" s="9">
        <v>47.2</v>
      </c>
      <c r="I252" s="9">
        <v>0.02</v>
      </c>
      <c r="J252" s="9">
        <v>0</v>
      </c>
      <c r="K252" s="9">
        <v>0</v>
      </c>
      <c r="L252" s="9">
        <v>0.26</v>
      </c>
      <c r="M252" s="9">
        <v>4.5999999999999996</v>
      </c>
      <c r="N252" s="9">
        <v>17.399999999999999</v>
      </c>
      <c r="O252" s="9">
        <v>6.6</v>
      </c>
      <c r="P252" s="9">
        <v>0.22</v>
      </c>
      <c r="Q252" s="8" t="s">
        <v>33</v>
      </c>
    </row>
    <row r="253" spans="1:17" ht="49.95" customHeight="1">
      <c r="A253" s="81"/>
      <c r="B253" s="12" t="s">
        <v>88</v>
      </c>
      <c r="C253" s="7">
        <v>2.12</v>
      </c>
      <c r="D253" s="8" t="s">
        <v>89</v>
      </c>
      <c r="E253" s="9">
        <v>3.04</v>
      </c>
      <c r="F253" s="9">
        <v>0.38</v>
      </c>
      <c r="G253" s="9">
        <v>19.16</v>
      </c>
      <c r="H253" s="9">
        <v>97.4</v>
      </c>
      <c r="I253" s="9">
        <v>0.04</v>
      </c>
      <c r="J253" s="9">
        <v>0</v>
      </c>
      <c r="K253" s="9">
        <v>0</v>
      </c>
      <c r="L253" s="9">
        <v>0.36</v>
      </c>
      <c r="M253" s="9">
        <v>9.1999999999999993</v>
      </c>
      <c r="N253" s="9">
        <v>42.4</v>
      </c>
      <c r="O253" s="9">
        <v>10</v>
      </c>
      <c r="P253" s="9">
        <v>1.24</v>
      </c>
      <c r="Q253" s="8" t="s">
        <v>33</v>
      </c>
    </row>
    <row r="254" spans="1:17" ht="49.95" customHeight="1">
      <c r="A254" s="63"/>
      <c r="B254" s="6" t="s">
        <v>34</v>
      </c>
      <c r="C254" s="7">
        <v>2.97</v>
      </c>
      <c r="D254" s="8">
        <v>200</v>
      </c>
      <c r="E254" s="9">
        <v>0.13</v>
      </c>
      <c r="F254" s="9">
        <v>7.0000000000000007E-2</v>
      </c>
      <c r="G254" s="9">
        <v>13.64</v>
      </c>
      <c r="H254" s="9">
        <v>50.9</v>
      </c>
      <c r="I254" s="9">
        <v>0</v>
      </c>
      <c r="J254" s="9">
        <v>0.26400000000000001</v>
      </c>
      <c r="K254" s="9">
        <v>0</v>
      </c>
      <c r="L254" s="9">
        <v>2.1999999999999999E-2</v>
      </c>
      <c r="M254" s="9">
        <v>12.606</v>
      </c>
      <c r="N254" s="9">
        <v>3.8940000000000001</v>
      </c>
      <c r="O254" s="9">
        <v>2.31</v>
      </c>
      <c r="P254" s="9">
        <v>0.48399999999999999</v>
      </c>
      <c r="Q254" s="8">
        <v>627</v>
      </c>
    </row>
    <row r="255" spans="1:17" ht="49.95" customHeight="1">
      <c r="A255" s="63" t="s">
        <v>90</v>
      </c>
      <c r="B255" s="34"/>
      <c r="C255" s="14">
        <f>SUM(C249:C254)</f>
        <v>68.260000000000005</v>
      </c>
      <c r="D255" s="8">
        <f>D249+D250+D251+D252+D253+D254</f>
        <v>770</v>
      </c>
      <c r="E255" s="16">
        <f>SUM(E249:E254)</f>
        <v>26.689999999999998</v>
      </c>
      <c r="F255" s="16">
        <f t="shared" ref="F255:H255" si="33">SUM(F249:F254)</f>
        <v>26.67</v>
      </c>
      <c r="G255" s="16">
        <f t="shared" si="33"/>
        <v>88.37</v>
      </c>
      <c r="H255" s="16">
        <f t="shared" si="33"/>
        <v>714.53</v>
      </c>
      <c r="I255" s="9">
        <v>0.04</v>
      </c>
      <c r="J255" s="9">
        <v>0</v>
      </c>
      <c r="K255" s="9">
        <v>0</v>
      </c>
      <c r="L255" s="9">
        <v>0.36</v>
      </c>
      <c r="M255" s="9">
        <v>9.1999999999999993</v>
      </c>
      <c r="N255" s="9">
        <v>42.4</v>
      </c>
      <c r="O255" s="9">
        <v>10</v>
      </c>
      <c r="P255" s="9">
        <v>1.24</v>
      </c>
      <c r="Q255" s="8"/>
    </row>
    <row r="256" spans="1:17" ht="49.9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 ht="49.9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 ht="49.95" customHeight="1">
      <c r="A258" s="13"/>
      <c r="B258" s="6" t="s">
        <v>40</v>
      </c>
      <c r="C258" s="7">
        <v>4.7300000000000004</v>
      </c>
      <c r="D258" s="8">
        <v>20</v>
      </c>
      <c r="E258" s="9">
        <v>4.2</v>
      </c>
      <c r="F258" s="9">
        <v>2.2599999999999998</v>
      </c>
      <c r="G258" s="9">
        <v>13.94</v>
      </c>
      <c r="H258" s="9">
        <v>82.9</v>
      </c>
      <c r="I258" s="9">
        <v>0.09</v>
      </c>
      <c r="J258" s="9">
        <v>0</v>
      </c>
      <c r="K258" s="9">
        <v>0</v>
      </c>
      <c r="L258" s="9">
        <v>0</v>
      </c>
      <c r="M258" s="9">
        <v>39.36</v>
      </c>
      <c r="N258" s="9">
        <v>1.98</v>
      </c>
      <c r="O258" s="9">
        <v>3.72</v>
      </c>
      <c r="P258" s="9">
        <v>1.26</v>
      </c>
      <c r="Q258" s="8" t="s">
        <v>33</v>
      </c>
    </row>
    <row r="259" spans="1:17" ht="49.95" customHeight="1">
      <c r="A259" s="13"/>
      <c r="B259" s="20" t="s">
        <v>34</v>
      </c>
      <c r="C259" s="21">
        <v>2.97</v>
      </c>
      <c r="D259" s="22">
        <v>200</v>
      </c>
      <c r="E259" s="23">
        <v>0.13</v>
      </c>
      <c r="F259" s="23">
        <v>7.0000000000000007E-2</v>
      </c>
      <c r="G259" s="23">
        <v>13.64</v>
      </c>
      <c r="H259" s="23">
        <v>50.9</v>
      </c>
      <c r="I259" s="9">
        <v>0</v>
      </c>
      <c r="J259" s="9">
        <v>0.26400000000000001</v>
      </c>
      <c r="K259" s="9">
        <v>0</v>
      </c>
      <c r="L259" s="9">
        <v>2.1999999999999999E-2</v>
      </c>
      <c r="M259" s="9">
        <v>12.606</v>
      </c>
      <c r="N259" s="9">
        <v>3.8940000000000001</v>
      </c>
      <c r="O259" s="9">
        <v>2.31</v>
      </c>
      <c r="P259" s="9">
        <v>0.48399999999999999</v>
      </c>
      <c r="Q259" s="8">
        <v>627</v>
      </c>
    </row>
    <row r="260" spans="1:17" ht="49.95" customHeight="1">
      <c r="A260" s="13"/>
      <c r="B260" s="6"/>
      <c r="C260" s="9">
        <f>SUM(C258:C259)</f>
        <v>7.7000000000000011</v>
      </c>
      <c r="D260" s="8"/>
      <c r="E260" s="8">
        <f>SUM(E258:E259)</f>
        <v>4.33</v>
      </c>
      <c r="F260" s="8">
        <f t="shared" ref="F260:H260" si="34">SUM(F258:F259)</f>
        <v>2.3299999999999996</v>
      </c>
      <c r="G260" s="8">
        <f t="shared" si="34"/>
        <v>27.58</v>
      </c>
      <c r="H260" s="8">
        <f t="shared" si="34"/>
        <v>133.80000000000001</v>
      </c>
      <c r="I260" s="25"/>
      <c r="J260" s="25"/>
      <c r="K260" s="25"/>
      <c r="L260" s="25"/>
      <c r="M260" s="25"/>
      <c r="N260" s="25"/>
      <c r="O260" s="25"/>
      <c r="P260" s="25"/>
      <c r="Q260" s="26"/>
    </row>
    <row r="261" spans="1:17" ht="49.9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 ht="49.9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 ht="49.95" customHeight="1">
      <c r="A263" s="65" t="s">
        <v>53</v>
      </c>
      <c r="B263" s="97" t="s">
        <v>2</v>
      </c>
      <c r="C263" s="148" t="s">
        <v>3</v>
      </c>
      <c r="D263" s="136" t="s">
        <v>4</v>
      </c>
      <c r="E263" s="150" t="s">
        <v>5</v>
      </c>
      <c r="F263" s="151"/>
      <c r="G263" s="152"/>
      <c r="H263" s="153" t="s">
        <v>6</v>
      </c>
      <c r="I263" s="9"/>
      <c r="J263" s="9"/>
      <c r="K263" s="9"/>
      <c r="L263" s="9"/>
      <c r="M263" s="9"/>
      <c r="N263" s="9"/>
      <c r="O263" s="9"/>
      <c r="P263" s="9"/>
      <c r="Q263" s="136" t="s">
        <v>9</v>
      </c>
    </row>
    <row r="264" spans="1:17" ht="49.95" customHeight="1">
      <c r="A264" s="53" t="s">
        <v>45</v>
      </c>
      <c r="B264" s="97"/>
      <c r="C264" s="149"/>
      <c r="D264" s="137"/>
      <c r="E264" s="4" t="s">
        <v>11</v>
      </c>
      <c r="F264" s="4" t="s">
        <v>12</v>
      </c>
      <c r="G264" s="4" t="s">
        <v>13</v>
      </c>
      <c r="H264" s="154"/>
      <c r="I264" s="4" t="s">
        <v>54</v>
      </c>
      <c r="J264" s="4" t="s">
        <v>55</v>
      </c>
      <c r="K264" s="4" t="s">
        <v>56</v>
      </c>
      <c r="L264" s="4" t="s">
        <v>57</v>
      </c>
      <c r="M264" s="4" t="s">
        <v>58</v>
      </c>
      <c r="N264" s="4" t="s">
        <v>59</v>
      </c>
      <c r="O264" s="4" t="s">
        <v>60</v>
      </c>
      <c r="P264" s="4" t="s">
        <v>61</v>
      </c>
      <c r="Q264" s="137"/>
    </row>
    <row r="265" spans="1:17" ht="49.95" customHeight="1">
      <c r="A265" s="5" t="s">
        <v>81</v>
      </c>
      <c r="B265" s="12" t="s">
        <v>119</v>
      </c>
      <c r="C265" s="7">
        <v>6.08</v>
      </c>
      <c r="D265" s="28">
        <v>60</v>
      </c>
      <c r="E265" s="9">
        <v>0.52</v>
      </c>
      <c r="F265" s="9">
        <v>2.19</v>
      </c>
      <c r="G265" s="9">
        <v>3.01</v>
      </c>
      <c r="H265" s="9">
        <v>33.78</v>
      </c>
      <c r="I265" s="9">
        <v>1.2E-2</v>
      </c>
      <c r="J265" s="9">
        <v>5.7</v>
      </c>
      <c r="K265" s="9">
        <v>0</v>
      </c>
      <c r="L265" s="9">
        <v>0.06</v>
      </c>
      <c r="M265" s="9">
        <v>21.09</v>
      </c>
      <c r="N265" s="9">
        <v>24.51</v>
      </c>
      <c r="O265" s="9">
        <v>12.54</v>
      </c>
      <c r="P265" s="9">
        <v>0.79800000000000004</v>
      </c>
      <c r="Q265" s="8" t="s">
        <v>92</v>
      </c>
    </row>
    <row r="266" spans="1:17" ht="49.95" customHeight="1">
      <c r="A266" s="85"/>
      <c r="B266" s="30" t="s">
        <v>120</v>
      </c>
      <c r="C266" s="31">
        <v>8.8699999999999992</v>
      </c>
      <c r="D266" s="32">
        <v>250</v>
      </c>
      <c r="E266" s="33">
        <v>2.37</v>
      </c>
      <c r="F266" s="33">
        <v>5.07</v>
      </c>
      <c r="G266" s="33">
        <v>13</v>
      </c>
      <c r="H266" s="33">
        <v>128</v>
      </c>
      <c r="I266" s="9"/>
      <c r="J266" s="9"/>
      <c r="K266" s="9"/>
      <c r="L266" s="9"/>
      <c r="M266" s="9"/>
      <c r="N266" s="9"/>
      <c r="O266" s="9"/>
      <c r="P266" s="9"/>
      <c r="Q266" s="32">
        <v>111</v>
      </c>
    </row>
    <row r="267" spans="1:17" ht="49.95" customHeight="1">
      <c r="A267" s="81"/>
      <c r="B267" s="12" t="s">
        <v>121</v>
      </c>
      <c r="C267" s="7">
        <v>44.37</v>
      </c>
      <c r="D267" s="8">
        <v>250</v>
      </c>
      <c r="E267" s="9">
        <v>13.7</v>
      </c>
      <c r="F267" s="9">
        <v>20</v>
      </c>
      <c r="G267" s="9">
        <v>40</v>
      </c>
      <c r="H267" s="9">
        <v>298</v>
      </c>
      <c r="I267" s="9">
        <v>0.08</v>
      </c>
      <c r="J267" s="9">
        <v>0.52</v>
      </c>
      <c r="K267" s="9">
        <v>0.27</v>
      </c>
      <c r="L267" s="9">
        <v>0.6</v>
      </c>
      <c r="M267" s="9">
        <v>105.86</v>
      </c>
      <c r="N267" s="9">
        <v>192</v>
      </c>
      <c r="O267" s="9">
        <v>12</v>
      </c>
      <c r="P267" s="9">
        <v>2.58</v>
      </c>
      <c r="Q267" s="8">
        <v>448</v>
      </c>
    </row>
    <row r="268" spans="1:17" ht="49.95" customHeight="1">
      <c r="A268" s="81"/>
      <c r="B268" s="12" t="s">
        <v>38</v>
      </c>
      <c r="C268" s="7">
        <v>1.06</v>
      </c>
      <c r="D268" s="8" t="s">
        <v>87</v>
      </c>
      <c r="E268" s="9">
        <v>1.52</v>
      </c>
      <c r="F268" s="9">
        <v>0.19</v>
      </c>
      <c r="G268" s="9">
        <v>9.58</v>
      </c>
      <c r="H268" s="9">
        <v>47.2</v>
      </c>
      <c r="I268" s="9">
        <v>0.02</v>
      </c>
      <c r="J268" s="9">
        <v>0</v>
      </c>
      <c r="K268" s="9">
        <v>0</v>
      </c>
      <c r="L268" s="9">
        <v>0.26</v>
      </c>
      <c r="M268" s="9">
        <v>4.5999999999999996</v>
      </c>
      <c r="N268" s="9">
        <v>17.399999999999999</v>
      </c>
      <c r="O268" s="9">
        <v>6.6</v>
      </c>
      <c r="P268" s="9">
        <v>0.22</v>
      </c>
      <c r="Q268" s="8" t="s">
        <v>33</v>
      </c>
    </row>
    <row r="269" spans="1:17" ht="49.95" customHeight="1">
      <c r="A269" s="81"/>
      <c r="B269" s="12" t="s">
        <v>88</v>
      </c>
      <c r="C269" s="7">
        <v>2.12</v>
      </c>
      <c r="D269" s="8" t="s">
        <v>89</v>
      </c>
      <c r="E269" s="9">
        <v>3.04</v>
      </c>
      <c r="F269" s="9">
        <v>0.38</v>
      </c>
      <c r="G269" s="9">
        <v>19.16</v>
      </c>
      <c r="H269" s="9">
        <v>97.4</v>
      </c>
      <c r="I269" s="9">
        <v>0.04</v>
      </c>
      <c r="J269" s="9">
        <v>0</v>
      </c>
      <c r="K269" s="9">
        <v>0</v>
      </c>
      <c r="L269" s="9">
        <v>0.36</v>
      </c>
      <c r="M269" s="9">
        <v>9.1999999999999993</v>
      </c>
      <c r="N269" s="9">
        <v>42.4</v>
      </c>
      <c r="O269" s="9">
        <v>10</v>
      </c>
      <c r="P269" s="9">
        <v>1.24</v>
      </c>
      <c r="Q269" s="8" t="s">
        <v>33</v>
      </c>
    </row>
    <row r="270" spans="1:17" ht="49.95" customHeight="1">
      <c r="A270" s="81"/>
      <c r="B270" s="6" t="s">
        <v>68</v>
      </c>
      <c r="C270" s="7">
        <v>5.76</v>
      </c>
      <c r="D270" s="8" t="s">
        <v>69</v>
      </c>
      <c r="E270" s="9">
        <v>0.15</v>
      </c>
      <c r="F270" s="9">
        <v>0</v>
      </c>
      <c r="G270" s="9">
        <v>24.2</v>
      </c>
      <c r="H270" s="9">
        <v>96</v>
      </c>
      <c r="I270" s="9">
        <v>0.03</v>
      </c>
      <c r="J270" s="9">
        <v>10</v>
      </c>
      <c r="K270" s="9">
        <v>0</v>
      </c>
      <c r="L270" s="9">
        <v>0.2</v>
      </c>
      <c r="M270" s="9">
        <v>15</v>
      </c>
      <c r="N270" s="9">
        <v>11</v>
      </c>
      <c r="O270" s="9">
        <v>9</v>
      </c>
      <c r="P270" s="9">
        <v>2.2000000000000002</v>
      </c>
      <c r="Q270" s="8">
        <v>585</v>
      </c>
    </row>
    <row r="271" spans="1:17" ht="49.95" customHeight="1">
      <c r="A271" s="88"/>
      <c r="B271" s="34"/>
      <c r="C271" s="14">
        <f>SUM(C265:C270)</f>
        <v>68.259999999999991</v>
      </c>
      <c r="D271" s="15">
        <f>D265+D266+D267+D268+D269+D270</f>
        <v>820</v>
      </c>
      <c r="E271" s="16">
        <f>SUM(E265:E270)</f>
        <v>21.299999999999997</v>
      </c>
      <c r="F271" s="16">
        <f t="shared" ref="F271:P271" si="35">SUM(F265:F270)</f>
        <v>27.83</v>
      </c>
      <c r="G271" s="16">
        <f t="shared" si="35"/>
        <v>108.95</v>
      </c>
      <c r="H271" s="16">
        <f t="shared" si="35"/>
        <v>700.38</v>
      </c>
      <c r="I271" s="16">
        <f t="shared" si="35"/>
        <v>0.182</v>
      </c>
      <c r="J271" s="16">
        <f t="shared" si="35"/>
        <v>16.22</v>
      </c>
      <c r="K271" s="16">
        <f t="shared" si="35"/>
        <v>0.27</v>
      </c>
      <c r="L271" s="16">
        <f t="shared" si="35"/>
        <v>1.4799999999999998</v>
      </c>
      <c r="M271" s="16">
        <f t="shared" si="35"/>
        <v>155.75</v>
      </c>
      <c r="N271" s="16">
        <f t="shared" si="35"/>
        <v>287.31</v>
      </c>
      <c r="O271" s="16">
        <f t="shared" si="35"/>
        <v>50.14</v>
      </c>
      <c r="P271" s="16">
        <f t="shared" si="35"/>
        <v>7.0380000000000003</v>
      </c>
      <c r="Q271" s="99"/>
    </row>
    <row r="272" spans="1:17" ht="49.95" customHeight="1">
      <c r="A272" s="70" t="s">
        <v>90</v>
      </c>
      <c r="B272" s="34"/>
      <c r="C272" s="14"/>
      <c r="D272" s="15"/>
      <c r="E272" s="16"/>
      <c r="F272" s="16"/>
      <c r="G272" s="16"/>
      <c r="H272" s="16"/>
      <c r="I272" s="16">
        <f t="shared" ref="I272:P272" si="36">SUM(I267:I271)</f>
        <v>0.35199999999999998</v>
      </c>
      <c r="J272" s="16">
        <f t="shared" si="36"/>
        <v>26.74</v>
      </c>
      <c r="K272" s="16">
        <f>SUM(K267:K271)</f>
        <v>0.54</v>
      </c>
      <c r="L272" s="16">
        <f t="shared" si="36"/>
        <v>2.8999999999999995</v>
      </c>
      <c r="M272" s="16">
        <f t="shared" si="36"/>
        <v>290.40999999999997</v>
      </c>
      <c r="N272" s="16">
        <f t="shared" si="36"/>
        <v>550.11</v>
      </c>
      <c r="O272" s="16">
        <f t="shared" si="36"/>
        <v>87.740000000000009</v>
      </c>
      <c r="P272" s="16">
        <f t="shared" si="36"/>
        <v>13.278</v>
      </c>
      <c r="Q272" s="15"/>
    </row>
    <row r="273" spans="1:17" ht="49.9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 ht="49.9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 ht="49.95" customHeight="1">
      <c r="A275" s="13"/>
      <c r="B275" s="10" t="s">
        <v>32</v>
      </c>
      <c r="C275" s="8">
        <v>4.7300000000000004</v>
      </c>
      <c r="D275" s="19">
        <v>20</v>
      </c>
      <c r="E275" s="9">
        <v>8.4</v>
      </c>
      <c r="F275" s="9">
        <v>4.5199999999999996</v>
      </c>
      <c r="G275" s="9">
        <v>27.88</v>
      </c>
      <c r="H275" s="9">
        <v>92</v>
      </c>
      <c r="I275" s="10"/>
      <c r="J275" s="10"/>
      <c r="K275" s="10"/>
      <c r="L275" s="10"/>
      <c r="M275" s="10"/>
      <c r="N275" s="10"/>
      <c r="O275" s="10"/>
      <c r="P275" s="10"/>
      <c r="Q275" s="8" t="s">
        <v>33</v>
      </c>
    </row>
    <row r="276" spans="1:17" ht="49.95" customHeight="1">
      <c r="A276" s="13"/>
      <c r="B276" s="20" t="s">
        <v>34</v>
      </c>
      <c r="C276" s="21">
        <v>2.97</v>
      </c>
      <c r="D276" s="22">
        <v>200</v>
      </c>
      <c r="E276" s="23">
        <v>0.13</v>
      </c>
      <c r="F276" s="23">
        <v>7.0000000000000007E-2</v>
      </c>
      <c r="G276" s="23">
        <v>13.64</v>
      </c>
      <c r="H276" s="23">
        <v>50.9</v>
      </c>
      <c r="I276" s="9">
        <v>0</v>
      </c>
      <c r="J276" s="9">
        <v>0.26400000000000001</v>
      </c>
      <c r="K276" s="9">
        <v>0</v>
      </c>
      <c r="L276" s="9">
        <v>2.1999999999999999E-2</v>
      </c>
      <c r="M276" s="9">
        <v>12.606</v>
      </c>
      <c r="N276" s="9">
        <v>3.8940000000000001</v>
      </c>
      <c r="O276" s="9">
        <v>2.31</v>
      </c>
      <c r="P276" s="9">
        <v>0.48399999999999999</v>
      </c>
      <c r="Q276" s="8">
        <v>627</v>
      </c>
    </row>
    <row r="277" spans="1:17" ht="49.95" customHeight="1">
      <c r="A277" s="13"/>
      <c r="B277" s="24"/>
      <c r="C277" s="9">
        <f>SUM(C275:C276)</f>
        <v>7.7000000000000011</v>
      </c>
      <c r="D277" s="8"/>
      <c r="E277" s="8">
        <f>SUM(E275:E276)</f>
        <v>8.5300000000000011</v>
      </c>
      <c r="F277" s="8">
        <f t="shared" ref="F277:H277" si="37">SUM(F275:F276)</f>
        <v>4.59</v>
      </c>
      <c r="G277" s="8">
        <f t="shared" si="37"/>
        <v>41.519999999999996</v>
      </c>
      <c r="H277" s="8">
        <f t="shared" si="37"/>
        <v>142.9</v>
      </c>
      <c r="I277" s="25"/>
      <c r="J277" s="25"/>
      <c r="K277" s="25"/>
      <c r="L277" s="25"/>
      <c r="M277" s="25"/>
      <c r="N277" s="25"/>
      <c r="O277" s="25"/>
      <c r="P277" s="25"/>
      <c r="Q277" s="26"/>
    </row>
    <row r="278" spans="1:17" ht="49.95" customHeight="1">
      <c r="A278" s="100"/>
      <c r="B278" s="75"/>
      <c r="C278" s="101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102"/>
    </row>
    <row r="279" spans="1:17" ht="49.95" customHeight="1">
      <c r="A279" s="103"/>
      <c r="B279" s="104"/>
      <c r="C279" s="104"/>
      <c r="D279" s="105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7"/>
    </row>
    <row r="280" spans="1:17" ht="49.95" customHeight="1">
      <c r="A280" s="65" t="s">
        <v>53</v>
      </c>
      <c r="B280" s="97" t="s">
        <v>2</v>
      </c>
      <c r="C280" s="148" t="s">
        <v>3</v>
      </c>
      <c r="D280" s="136" t="s">
        <v>4</v>
      </c>
      <c r="E280" s="150" t="s">
        <v>5</v>
      </c>
      <c r="F280" s="151"/>
      <c r="G280" s="152"/>
      <c r="H280" s="153" t="s">
        <v>6</v>
      </c>
      <c r="I280" s="33">
        <v>5.0000000000000001E-3</v>
      </c>
      <c r="J280" s="33">
        <v>0.78</v>
      </c>
      <c r="K280" s="33">
        <v>0</v>
      </c>
      <c r="L280" s="33">
        <v>1.6E-2</v>
      </c>
      <c r="M280" s="33">
        <v>2.72</v>
      </c>
      <c r="N280" s="33">
        <v>4.8</v>
      </c>
      <c r="O280" s="33">
        <v>2.2400000000000002</v>
      </c>
      <c r="P280" s="33">
        <v>0.08</v>
      </c>
      <c r="Q280" s="136" t="s">
        <v>9</v>
      </c>
    </row>
    <row r="281" spans="1:17" ht="49.95" customHeight="1">
      <c r="A281" s="53" t="s">
        <v>48</v>
      </c>
      <c r="B281" s="97"/>
      <c r="C281" s="149"/>
      <c r="D281" s="137"/>
      <c r="E281" s="4" t="s">
        <v>11</v>
      </c>
      <c r="F281" s="4" t="s">
        <v>12</v>
      </c>
      <c r="G281" s="4" t="s">
        <v>13</v>
      </c>
      <c r="H281" s="154"/>
      <c r="I281" s="33">
        <v>5.0000000000000001E-3</v>
      </c>
      <c r="J281" s="33">
        <v>4.66</v>
      </c>
      <c r="K281" s="33">
        <v>0</v>
      </c>
      <c r="L281" s="33">
        <v>1.94</v>
      </c>
      <c r="M281" s="33">
        <v>34.14</v>
      </c>
      <c r="N281" s="33">
        <v>70.48</v>
      </c>
      <c r="O281" s="33">
        <v>28.46</v>
      </c>
      <c r="P281" s="33">
        <v>1.64</v>
      </c>
      <c r="Q281" s="137"/>
    </row>
    <row r="282" spans="1:17" ht="49.95" customHeight="1">
      <c r="A282" s="68" t="s">
        <v>81</v>
      </c>
      <c r="B282" s="55" t="s">
        <v>97</v>
      </c>
      <c r="C282" s="31">
        <v>4.93</v>
      </c>
      <c r="D282" s="28">
        <v>60</v>
      </c>
      <c r="E282" s="94">
        <v>0.42</v>
      </c>
      <c r="F282" s="94">
        <v>0.06</v>
      </c>
      <c r="G282" s="94">
        <v>1.1399999999999999</v>
      </c>
      <c r="H282" s="94">
        <v>7.2</v>
      </c>
      <c r="I282" s="33">
        <v>1.6E-2</v>
      </c>
      <c r="J282" s="33">
        <v>2.4500000000000002</v>
      </c>
      <c r="K282" s="33">
        <v>0</v>
      </c>
      <c r="L282" s="33">
        <v>0.05</v>
      </c>
      <c r="M282" s="33">
        <v>8.5</v>
      </c>
      <c r="N282" s="33">
        <v>15</v>
      </c>
      <c r="O282" s="33">
        <v>7</v>
      </c>
      <c r="P282" s="33">
        <v>0.25</v>
      </c>
      <c r="Q282" s="33">
        <v>71.7</v>
      </c>
    </row>
    <row r="283" spans="1:17" ht="49.95" customHeight="1">
      <c r="A283" s="85"/>
      <c r="B283" s="30" t="s">
        <v>108</v>
      </c>
      <c r="C283" s="31">
        <v>10.59</v>
      </c>
      <c r="D283" s="32">
        <v>250</v>
      </c>
      <c r="E283" s="33">
        <v>1.42</v>
      </c>
      <c r="F283" s="33">
        <v>3.96</v>
      </c>
      <c r="G283" s="33">
        <v>6.32</v>
      </c>
      <c r="H283" s="33">
        <v>81.8</v>
      </c>
      <c r="I283" s="98"/>
      <c r="J283" s="98"/>
      <c r="K283" s="98"/>
      <c r="L283" s="98"/>
      <c r="M283" s="98"/>
      <c r="N283" s="98"/>
      <c r="O283" s="98"/>
      <c r="P283" s="98"/>
      <c r="Q283" s="32" t="s">
        <v>109</v>
      </c>
    </row>
    <row r="284" spans="1:17" ht="49.95" customHeight="1">
      <c r="A284" s="81"/>
      <c r="B284" s="12" t="s">
        <v>122</v>
      </c>
      <c r="C284" s="7">
        <v>33.72</v>
      </c>
      <c r="D284" s="28">
        <v>130</v>
      </c>
      <c r="E284" s="9">
        <v>38.4</v>
      </c>
      <c r="F284" s="9">
        <v>38.72</v>
      </c>
      <c r="G284" s="9">
        <v>19.34</v>
      </c>
      <c r="H284" s="9">
        <v>398</v>
      </c>
      <c r="I284" s="9">
        <v>0.03</v>
      </c>
      <c r="J284" s="9">
        <v>0.34</v>
      </c>
      <c r="K284" s="9">
        <v>0.02</v>
      </c>
      <c r="L284" s="9">
        <v>0</v>
      </c>
      <c r="M284" s="9">
        <v>21.57</v>
      </c>
      <c r="N284" s="9">
        <v>40.159999999999997</v>
      </c>
      <c r="O284" s="9">
        <v>8.4</v>
      </c>
      <c r="P284" s="9">
        <v>1.4</v>
      </c>
      <c r="Q284" s="8">
        <v>540.41600000000005</v>
      </c>
    </row>
    <row r="285" spans="1:17" ht="49.95" customHeight="1">
      <c r="A285" s="81"/>
      <c r="B285" s="55" t="s">
        <v>37</v>
      </c>
      <c r="C285" s="31">
        <v>12.87</v>
      </c>
      <c r="D285" s="28">
        <v>150</v>
      </c>
      <c r="E285" s="33">
        <v>8.6</v>
      </c>
      <c r="F285" s="33">
        <v>6.09</v>
      </c>
      <c r="G285" s="33">
        <v>38.64</v>
      </c>
      <c r="H285" s="33">
        <v>243.75</v>
      </c>
      <c r="I285" s="33">
        <v>0.21</v>
      </c>
      <c r="J285" s="33">
        <v>0</v>
      </c>
      <c r="K285" s="33">
        <v>0</v>
      </c>
      <c r="L285" s="33">
        <v>0.6</v>
      </c>
      <c r="M285" s="33">
        <v>14.82</v>
      </c>
      <c r="N285" s="33">
        <v>203.93</v>
      </c>
      <c r="O285" s="33">
        <v>135.83000000000001</v>
      </c>
      <c r="P285" s="33">
        <v>4.5599999999999996</v>
      </c>
      <c r="Q285" s="32">
        <v>302</v>
      </c>
    </row>
    <row r="286" spans="1:17" ht="49.95" customHeight="1">
      <c r="A286" s="81"/>
      <c r="B286" s="12" t="s">
        <v>38</v>
      </c>
      <c r="C286" s="7">
        <v>1.06</v>
      </c>
      <c r="D286" s="8" t="s">
        <v>87</v>
      </c>
      <c r="E286" s="9">
        <v>1.52</v>
      </c>
      <c r="F286" s="9">
        <v>0.19</v>
      </c>
      <c r="G286" s="9">
        <v>9.58</v>
      </c>
      <c r="H286" s="9">
        <v>47.2</v>
      </c>
      <c r="I286" s="9">
        <v>0.02</v>
      </c>
      <c r="J286" s="9">
        <v>0</v>
      </c>
      <c r="K286" s="9">
        <v>0</v>
      </c>
      <c r="L286" s="9">
        <v>0.26</v>
      </c>
      <c r="M286" s="9">
        <v>4.5999999999999996</v>
      </c>
      <c r="N286" s="9">
        <v>17.399999999999999</v>
      </c>
      <c r="O286" s="9">
        <v>6.6</v>
      </c>
      <c r="P286" s="9">
        <v>0.22</v>
      </c>
      <c r="Q286" s="8" t="s">
        <v>33</v>
      </c>
    </row>
    <row r="287" spans="1:17" ht="49.95" customHeight="1">
      <c r="A287" s="81"/>
      <c r="B287" s="12" t="s">
        <v>88</v>
      </c>
      <c r="C287" s="7">
        <v>2.12</v>
      </c>
      <c r="D287" s="8" t="s">
        <v>89</v>
      </c>
      <c r="E287" s="9">
        <v>3.04</v>
      </c>
      <c r="F287" s="9">
        <v>0.38</v>
      </c>
      <c r="G287" s="9">
        <v>19.16</v>
      </c>
      <c r="H287" s="9">
        <v>97.4</v>
      </c>
      <c r="I287" s="9">
        <v>0.04</v>
      </c>
      <c r="J287" s="9">
        <v>0</v>
      </c>
      <c r="K287" s="9">
        <v>0</v>
      </c>
      <c r="L287" s="9">
        <v>0.36</v>
      </c>
      <c r="M287" s="9">
        <v>9.1999999999999993</v>
      </c>
      <c r="N287" s="9">
        <v>42.4</v>
      </c>
      <c r="O287" s="9">
        <v>10</v>
      </c>
      <c r="P287" s="9">
        <v>1.24</v>
      </c>
      <c r="Q287" s="8" t="s">
        <v>33</v>
      </c>
    </row>
    <row r="288" spans="1:17" ht="49.95" customHeight="1">
      <c r="A288" s="88"/>
      <c r="B288" s="6" t="s">
        <v>34</v>
      </c>
      <c r="C288" s="7">
        <v>2.97</v>
      </c>
      <c r="D288" s="8">
        <v>200</v>
      </c>
      <c r="E288" s="9">
        <v>0.13</v>
      </c>
      <c r="F288" s="9">
        <v>7.0000000000000007E-2</v>
      </c>
      <c r="G288" s="9">
        <v>13.64</v>
      </c>
      <c r="H288" s="9">
        <v>50.9</v>
      </c>
      <c r="I288" s="9">
        <v>0</v>
      </c>
      <c r="J288" s="9">
        <v>0.26400000000000001</v>
      </c>
      <c r="K288" s="9">
        <v>0</v>
      </c>
      <c r="L288" s="9">
        <v>2.1999999999999999E-2</v>
      </c>
      <c r="M288" s="9">
        <v>12.606</v>
      </c>
      <c r="N288" s="9">
        <v>3.8940000000000001</v>
      </c>
      <c r="O288" s="9">
        <v>2.31</v>
      </c>
      <c r="P288" s="9">
        <v>0.48399999999999999</v>
      </c>
      <c r="Q288" s="8">
        <v>627</v>
      </c>
    </row>
    <row r="289" spans="1:17" ht="49.95" customHeight="1">
      <c r="A289" s="70" t="s">
        <v>90</v>
      </c>
      <c r="B289" s="34"/>
      <c r="C289" s="108">
        <f>SUM(C282:C288)</f>
        <v>68.259999999999991</v>
      </c>
      <c r="D289" s="15">
        <f>D282+D283+D284+D285+D286+D287+D288</f>
        <v>850</v>
      </c>
      <c r="E289" s="16">
        <f>SUM(E282:E288)</f>
        <v>53.53</v>
      </c>
      <c r="F289" s="16">
        <f t="shared" ref="F289:H289" si="38">SUM(F282:F288)</f>
        <v>49.47</v>
      </c>
      <c r="G289" s="16">
        <f t="shared" si="38"/>
        <v>107.82</v>
      </c>
      <c r="H289" s="16">
        <f t="shared" si="38"/>
        <v>926.25</v>
      </c>
      <c r="I289" s="147"/>
      <c r="J289" s="147"/>
      <c r="K289" s="147"/>
      <c r="L289" s="147"/>
      <c r="M289" s="147"/>
      <c r="N289" s="147"/>
      <c r="O289" s="147"/>
      <c r="P289" s="147"/>
      <c r="Q289" s="15"/>
    </row>
    <row r="290" spans="1:17" ht="49.9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ht="49.9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ht="49.95" customHeight="1">
      <c r="A292" s="13"/>
      <c r="B292" s="6" t="s">
        <v>40</v>
      </c>
      <c r="C292" s="7">
        <v>4.7300000000000004</v>
      </c>
      <c r="D292" s="8">
        <v>20</v>
      </c>
      <c r="E292" s="9">
        <v>4.2</v>
      </c>
      <c r="F292" s="9">
        <v>2.2599999999999998</v>
      </c>
      <c r="G292" s="9">
        <v>13.94</v>
      </c>
      <c r="H292" s="9">
        <v>82.9</v>
      </c>
      <c r="I292" s="9">
        <v>0.09</v>
      </c>
      <c r="J292" s="9">
        <v>0</v>
      </c>
      <c r="K292" s="9">
        <v>0</v>
      </c>
      <c r="L292" s="9">
        <v>0</v>
      </c>
      <c r="M292" s="9">
        <v>39.36</v>
      </c>
      <c r="N292" s="9">
        <v>1.98</v>
      </c>
      <c r="O292" s="9">
        <v>3.72</v>
      </c>
      <c r="P292" s="9">
        <v>1.26</v>
      </c>
      <c r="Q292" s="8" t="s">
        <v>33</v>
      </c>
    </row>
    <row r="293" spans="1:17" ht="49.95" customHeight="1">
      <c r="A293" s="13"/>
      <c r="B293" s="20" t="s">
        <v>34</v>
      </c>
      <c r="C293" s="21">
        <v>2.97</v>
      </c>
      <c r="D293" s="22">
        <v>200</v>
      </c>
      <c r="E293" s="23">
        <v>0.13</v>
      </c>
      <c r="F293" s="23">
        <v>7.0000000000000007E-2</v>
      </c>
      <c r="G293" s="23">
        <v>13.64</v>
      </c>
      <c r="H293" s="23">
        <v>50.9</v>
      </c>
      <c r="I293" s="9">
        <v>0</v>
      </c>
      <c r="J293" s="9">
        <v>0.26400000000000001</v>
      </c>
      <c r="K293" s="9">
        <v>0</v>
      </c>
      <c r="L293" s="9">
        <v>2.1999999999999999E-2</v>
      </c>
      <c r="M293" s="9">
        <v>12.606</v>
      </c>
      <c r="N293" s="9">
        <v>3.8940000000000001</v>
      </c>
      <c r="O293" s="9">
        <v>2.31</v>
      </c>
      <c r="P293" s="9">
        <v>0.48399999999999999</v>
      </c>
      <c r="Q293" s="8">
        <v>627</v>
      </c>
    </row>
    <row r="294" spans="1:17" ht="49.95" customHeight="1">
      <c r="A294" s="13"/>
      <c r="B294" s="6"/>
      <c r="C294" s="9">
        <f>SUM(C292:C293)</f>
        <v>7.7000000000000011</v>
      </c>
      <c r="D294" s="8"/>
      <c r="E294" s="8">
        <f>SUM(E292:E293)</f>
        <v>4.33</v>
      </c>
      <c r="F294" s="8">
        <f t="shared" ref="F294:H294" si="39">SUM(F292:F293)</f>
        <v>2.3299999999999996</v>
      </c>
      <c r="G294" s="8">
        <f t="shared" si="39"/>
        <v>27.58</v>
      </c>
      <c r="H294" s="8">
        <f t="shared" si="39"/>
        <v>133.80000000000001</v>
      </c>
      <c r="I294" s="25"/>
      <c r="J294" s="25"/>
      <c r="K294" s="25"/>
      <c r="L294" s="25"/>
      <c r="M294" s="25"/>
      <c r="N294" s="25"/>
      <c r="O294" s="25"/>
      <c r="P294" s="25"/>
      <c r="Q294" s="26"/>
    </row>
    <row r="295" spans="1:17" ht="49.95" customHeight="1">
      <c r="A295" s="41"/>
      <c r="B295" s="48"/>
      <c r="C295" s="51"/>
      <c r="D295" s="50"/>
      <c r="E295" s="50"/>
      <c r="F295" s="50"/>
      <c r="G295" s="50"/>
      <c r="H295" s="50"/>
      <c r="I295" s="51"/>
      <c r="J295" s="51"/>
      <c r="K295" s="51"/>
      <c r="L295" s="51"/>
      <c r="M295" s="51"/>
      <c r="N295" s="51"/>
      <c r="O295" s="51"/>
      <c r="P295" s="51"/>
      <c r="Q295" s="50"/>
    </row>
    <row r="296" spans="1:17" ht="49.95" customHeight="1">
      <c r="A296" s="1" t="s">
        <v>123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49.9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49.95" customHeight="1">
      <c r="A298" s="3" t="s">
        <v>1</v>
      </c>
      <c r="B298" s="159" t="s">
        <v>2</v>
      </c>
      <c r="C298" s="148" t="s">
        <v>3</v>
      </c>
      <c r="D298" s="157" t="s">
        <v>4</v>
      </c>
      <c r="E298" s="155" t="s">
        <v>5</v>
      </c>
      <c r="F298" s="155"/>
      <c r="G298" s="155"/>
      <c r="H298" s="155" t="s">
        <v>6</v>
      </c>
      <c r="I298" s="155" t="s">
        <v>7</v>
      </c>
      <c r="J298" s="155"/>
      <c r="K298" s="155"/>
      <c r="L298" s="155"/>
      <c r="M298" s="155" t="s">
        <v>8</v>
      </c>
      <c r="N298" s="155"/>
      <c r="O298" s="155"/>
      <c r="P298" s="155"/>
      <c r="Q298" s="157" t="s">
        <v>9</v>
      </c>
    </row>
    <row r="299" spans="1:17" ht="49.95" customHeight="1">
      <c r="A299" s="3" t="s">
        <v>10</v>
      </c>
      <c r="B299" s="159"/>
      <c r="C299" s="149"/>
      <c r="D299" s="157"/>
      <c r="E299" s="4" t="s">
        <v>11</v>
      </c>
      <c r="F299" s="4" t="s">
        <v>12</v>
      </c>
      <c r="G299" s="4" t="s">
        <v>13</v>
      </c>
      <c r="H299" s="155"/>
      <c r="I299" s="4" t="s">
        <v>14</v>
      </c>
      <c r="J299" s="4" t="s">
        <v>15</v>
      </c>
      <c r="K299" s="4" t="s">
        <v>16</v>
      </c>
      <c r="L299" s="4" t="s">
        <v>17</v>
      </c>
      <c r="M299" s="4" t="s">
        <v>18</v>
      </c>
      <c r="N299" s="4" t="s">
        <v>19</v>
      </c>
      <c r="O299" s="4" t="s">
        <v>20</v>
      </c>
      <c r="P299" s="4" t="s">
        <v>21</v>
      </c>
      <c r="Q299" s="157"/>
    </row>
    <row r="300" spans="1:17" ht="49.95" customHeight="1">
      <c r="A300" s="29" t="s">
        <v>22</v>
      </c>
      <c r="B300" s="6" t="s">
        <v>23</v>
      </c>
      <c r="C300" s="7">
        <v>36.9</v>
      </c>
      <c r="D300" s="8" t="s">
        <v>24</v>
      </c>
      <c r="E300" s="9">
        <v>9.48</v>
      </c>
      <c r="F300" s="9">
        <v>12.09</v>
      </c>
      <c r="G300" s="9">
        <v>55.8</v>
      </c>
      <c r="H300" s="9">
        <v>384</v>
      </c>
      <c r="I300" s="10"/>
      <c r="J300" s="10"/>
      <c r="K300" s="10"/>
      <c r="L300" s="10"/>
      <c r="M300" s="10"/>
      <c r="N300" s="10"/>
      <c r="O300" s="10"/>
      <c r="P300" s="10"/>
      <c r="Q300" s="8" t="s">
        <v>25</v>
      </c>
    </row>
    <row r="301" spans="1:17" ht="49.95" customHeight="1">
      <c r="A301" s="11"/>
      <c r="B301" s="6" t="s">
        <v>26</v>
      </c>
      <c r="C301" s="7">
        <v>29.71</v>
      </c>
      <c r="D301" s="8" t="s">
        <v>124</v>
      </c>
      <c r="E301" s="9">
        <v>8.89</v>
      </c>
      <c r="F301" s="9">
        <v>6.96</v>
      </c>
      <c r="G301" s="9">
        <v>23.95</v>
      </c>
      <c r="H301" s="9">
        <v>315</v>
      </c>
      <c r="I301" s="9">
        <v>0.02</v>
      </c>
      <c r="J301" s="9">
        <v>0.28000000000000003</v>
      </c>
      <c r="K301" s="9">
        <v>0.1</v>
      </c>
      <c r="L301" s="9">
        <v>0.2</v>
      </c>
      <c r="M301" s="9">
        <v>352</v>
      </c>
      <c r="N301" s="9">
        <v>200</v>
      </c>
      <c r="O301" s="9">
        <v>14</v>
      </c>
      <c r="P301" s="9">
        <v>0.4</v>
      </c>
      <c r="Q301" s="8">
        <v>15</v>
      </c>
    </row>
    <row r="302" spans="1:17" ht="49.95" customHeight="1">
      <c r="A302" s="11"/>
      <c r="B302" s="12" t="s">
        <v>125</v>
      </c>
      <c r="C302" s="46">
        <v>8.19</v>
      </c>
      <c r="D302" s="8" t="s">
        <v>126</v>
      </c>
      <c r="E302" s="9">
        <v>0.08</v>
      </c>
      <c r="F302" s="9">
        <v>7.25</v>
      </c>
      <c r="G302" s="9">
        <v>0.13</v>
      </c>
      <c r="H302" s="9">
        <v>66</v>
      </c>
      <c r="I302" s="23">
        <v>0</v>
      </c>
      <c r="J302" s="23">
        <v>0.26400000000000001</v>
      </c>
      <c r="K302" s="23">
        <v>0</v>
      </c>
      <c r="L302" s="23">
        <v>2.1999999999999999E-2</v>
      </c>
      <c r="M302" s="23">
        <v>12.606</v>
      </c>
      <c r="N302" s="23">
        <v>3.8940000000000001</v>
      </c>
      <c r="O302" s="23">
        <v>2.31</v>
      </c>
      <c r="P302" s="23">
        <v>0.48399999999999999</v>
      </c>
      <c r="Q302" s="22">
        <v>627</v>
      </c>
    </row>
    <row r="303" spans="1:17" ht="49.95" customHeight="1">
      <c r="A303" s="11"/>
      <c r="B303" s="12" t="s">
        <v>28</v>
      </c>
      <c r="C303" s="7">
        <v>4.78</v>
      </c>
      <c r="D303" s="8">
        <v>200</v>
      </c>
      <c r="E303" s="9">
        <v>0.13</v>
      </c>
      <c r="F303" s="9">
        <v>0.02</v>
      </c>
      <c r="G303" s="9">
        <v>15.21</v>
      </c>
      <c r="H303" s="9">
        <v>62</v>
      </c>
      <c r="I303" s="9">
        <v>0</v>
      </c>
      <c r="J303" s="9">
        <v>2.819</v>
      </c>
      <c r="K303" s="9">
        <v>0</v>
      </c>
      <c r="L303" s="9">
        <v>0</v>
      </c>
      <c r="M303" s="9">
        <v>14.208</v>
      </c>
      <c r="N303" s="9">
        <v>4.3959999999999999</v>
      </c>
      <c r="O303" s="9">
        <v>2.3980000000000001</v>
      </c>
      <c r="P303" s="9">
        <v>0.35499999999999998</v>
      </c>
      <c r="Q303" s="8" t="s">
        <v>29</v>
      </c>
    </row>
    <row r="304" spans="1:17" ht="49.95" customHeight="1">
      <c r="A304" s="13" t="s">
        <v>30</v>
      </c>
      <c r="B304" s="12"/>
      <c r="C304" s="14">
        <f>SUM(C300:C303)</f>
        <v>79.58</v>
      </c>
      <c r="D304" s="15">
        <v>510</v>
      </c>
      <c r="E304" s="16">
        <f>SUM(E300:E303)</f>
        <v>18.579999999999998</v>
      </c>
      <c r="F304" s="16">
        <f>SUM(F300:F303)</f>
        <v>26.32</v>
      </c>
      <c r="G304" s="16">
        <f>SUM(G300:G303)</f>
        <v>95.09</v>
      </c>
      <c r="H304" s="16">
        <f>SUM(H300:H303)</f>
        <v>827</v>
      </c>
      <c r="I304" s="16">
        <v>0.45999999999999996</v>
      </c>
      <c r="J304" s="16">
        <v>22.178000000000001</v>
      </c>
      <c r="K304" s="16">
        <v>0.30400000000000005</v>
      </c>
      <c r="L304" s="16">
        <v>3.2359999999999998</v>
      </c>
      <c r="M304" s="16">
        <v>540.35200000000009</v>
      </c>
      <c r="N304" s="16">
        <v>454.82800000000003</v>
      </c>
      <c r="O304" s="16">
        <v>78.221999999999994</v>
      </c>
      <c r="P304" s="16">
        <v>2.5960000000000001</v>
      </c>
      <c r="Q304" s="17"/>
    </row>
    <row r="305" spans="1:17" ht="49.9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49.95" customHeight="1">
      <c r="A306" s="13" t="s">
        <v>31</v>
      </c>
      <c r="B306" s="10" t="s">
        <v>32</v>
      </c>
      <c r="C306" s="8">
        <v>4.7300000000000004</v>
      </c>
      <c r="D306" s="19">
        <v>20</v>
      </c>
      <c r="E306" s="9">
        <v>8.4</v>
      </c>
      <c r="F306" s="9">
        <v>4.5199999999999996</v>
      </c>
      <c r="G306" s="9">
        <v>27.88</v>
      </c>
      <c r="H306" s="9">
        <v>92</v>
      </c>
      <c r="I306" s="10"/>
      <c r="J306" s="10"/>
      <c r="K306" s="10"/>
      <c r="L306" s="10"/>
      <c r="M306" s="10"/>
      <c r="N306" s="10"/>
      <c r="O306" s="10"/>
      <c r="P306" s="10"/>
      <c r="Q306" s="8" t="s">
        <v>33</v>
      </c>
    </row>
    <row r="307" spans="1:17" ht="49.95" customHeight="1">
      <c r="A307" s="13"/>
      <c r="B307" s="20" t="s">
        <v>34</v>
      </c>
      <c r="C307" s="21">
        <v>2.97</v>
      </c>
      <c r="D307" s="22">
        <v>200</v>
      </c>
      <c r="E307" s="23">
        <v>0.13</v>
      </c>
      <c r="F307" s="23">
        <v>7.0000000000000007E-2</v>
      </c>
      <c r="G307" s="23">
        <v>13.64</v>
      </c>
      <c r="H307" s="23">
        <v>50.9</v>
      </c>
      <c r="I307" s="9">
        <v>0</v>
      </c>
      <c r="J307" s="9">
        <v>0.26400000000000001</v>
      </c>
      <c r="K307" s="9">
        <v>0</v>
      </c>
      <c r="L307" s="9">
        <v>2.1999999999999999E-2</v>
      </c>
      <c r="M307" s="9">
        <v>12.606</v>
      </c>
      <c r="N307" s="9">
        <v>3.8940000000000001</v>
      </c>
      <c r="O307" s="9">
        <v>2.31</v>
      </c>
      <c r="P307" s="9">
        <v>0.48399999999999999</v>
      </c>
      <c r="Q307" s="8">
        <v>627</v>
      </c>
    </row>
    <row r="308" spans="1:17" ht="49.95" customHeight="1">
      <c r="A308" s="13"/>
      <c r="B308" s="24"/>
      <c r="C308" s="9">
        <f>SUM(C306:C307)</f>
        <v>7.7000000000000011</v>
      </c>
      <c r="D308" s="8"/>
      <c r="E308" s="8">
        <f>SUM(E306:E307)</f>
        <v>8.5300000000000011</v>
      </c>
      <c r="F308" s="8">
        <f t="shared" ref="F308:H308" si="40">SUM(F306:F307)</f>
        <v>4.59</v>
      </c>
      <c r="G308" s="8">
        <f t="shared" si="40"/>
        <v>41.519999999999996</v>
      </c>
      <c r="H308" s="8">
        <f t="shared" si="40"/>
        <v>142.9</v>
      </c>
      <c r="I308" s="25"/>
      <c r="J308" s="25"/>
      <c r="K308" s="25"/>
      <c r="L308" s="25"/>
      <c r="M308" s="25"/>
      <c r="N308" s="25"/>
      <c r="O308" s="25"/>
      <c r="P308" s="25"/>
      <c r="Q308" s="26"/>
    </row>
    <row r="309" spans="1:17" ht="49.95" customHeight="1">
      <c r="A309" s="25"/>
      <c r="B309" s="25"/>
      <c r="C309" s="27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49.95" customHeight="1">
      <c r="A310" s="3" t="s">
        <v>1</v>
      </c>
      <c r="B310" s="159" t="s">
        <v>2</v>
      </c>
      <c r="C310" s="148" t="s">
        <v>3</v>
      </c>
      <c r="D310" s="157" t="s">
        <v>4</v>
      </c>
      <c r="E310" s="155" t="s">
        <v>5</v>
      </c>
      <c r="F310" s="155"/>
      <c r="G310" s="155"/>
      <c r="H310" s="153" t="s">
        <v>6</v>
      </c>
      <c r="I310" s="155" t="s">
        <v>7</v>
      </c>
      <c r="J310" s="155"/>
      <c r="K310" s="155"/>
      <c r="L310" s="155"/>
      <c r="M310" s="155" t="s">
        <v>8</v>
      </c>
      <c r="N310" s="155"/>
      <c r="O310" s="155"/>
      <c r="P310" s="155"/>
      <c r="Q310" s="136" t="s">
        <v>9</v>
      </c>
    </row>
    <row r="311" spans="1:17" ht="49.95" customHeight="1">
      <c r="A311" s="3" t="s">
        <v>35</v>
      </c>
      <c r="B311" s="159"/>
      <c r="C311" s="149"/>
      <c r="D311" s="157"/>
      <c r="E311" s="4" t="s">
        <v>11</v>
      </c>
      <c r="F311" s="4" t="s">
        <v>12</v>
      </c>
      <c r="G311" s="4" t="s">
        <v>13</v>
      </c>
      <c r="H311" s="154"/>
      <c r="I311" s="4" t="s">
        <v>14</v>
      </c>
      <c r="J311" s="4" t="s">
        <v>15</v>
      </c>
      <c r="K311" s="4" t="s">
        <v>16</v>
      </c>
      <c r="L311" s="4" t="s">
        <v>17</v>
      </c>
      <c r="M311" s="4" t="s">
        <v>18</v>
      </c>
      <c r="N311" s="4" t="s">
        <v>19</v>
      </c>
      <c r="O311" s="4" t="s">
        <v>20</v>
      </c>
      <c r="P311" s="4" t="s">
        <v>21</v>
      </c>
      <c r="Q311" s="137"/>
    </row>
    <row r="312" spans="1:17" ht="49.95" customHeight="1">
      <c r="A312" s="13" t="s">
        <v>22</v>
      </c>
      <c r="B312" s="6" t="s">
        <v>36</v>
      </c>
      <c r="C312" s="7">
        <v>29.96</v>
      </c>
      <c r="D312" s="28">
        <v>140</v>
      </c>
      <c r="E312" s="9">
        <v>38.4</v>
      </c>
      <c r="F312" s="9">
        <v>38.72</v>
      </c>
      <c r="G312" s="9">
        <v>19.34</v>
      </c>
      <c r="H312" s="9">
        <v>398</v>
      </c>
      <c r="I312" s="9">
        <v>0.03</v>
      </c>
      <c r="J312" s="9">
        <v>0.34</v>
      </c>
      <c r="K312" s="9">
        <v>0.02</v>
      </c>
      <c r="L312" s="9">
        <v>0</v>
      </c>
      <c r="M312" s="9">
        <v>21.57</v>
      </c>
      <c r="N312" s="9">
        <v>40.159999999999997</v>
      </c>
      <c r="O312" s="9">
        <v>8.4</v>
      </c>
      <c r="P312" s="9">
        <v>1.4</v>
      </c>
      <c r="Q312" s="8">
        <v>540.41600000000005</v>
      </c>
    </row>
    <row r="313" spans="1:17" ht="49.95" customHeight="1">
      <c r="A313" s="29"/>
      <c r="B313" s="30" t="s">
        <v>37</v>
      </c>
      <c r="C313" s="31">
        <v>17.16</v>
      </c>
      <c r="D313" s="32">
        <v>200</v>
      </c>
      <c r="E313" s="33">
        <v>8.6</v>
      </c>
      <c r="F313" s="33">
        <v>6.08</v>
      </c>
      <c r="G313" s="33">
        <v>38.64</v>
      </c>
      <c r="H313" s="33">
        <v>243.76</v>
      </c>
      <c r="I313" s="33">
        <v>0.21</v>
      </c>
      <c r="J313" s="33">
        <v>0</v>
      </c>
      <c r="K313" s="33">
        <v>0</v>
      </c>
      <c r="L313" s="33">
        <v>0.6</v>
      </c>
      <c r="M313" s="33">
        <v>14.82</v>
      </c>
      <c r="N313" s="33">
        <v>203.93</v>
      </c>
      <c r="O313" s="33">
        <v>135.83000000000001</v>
      </c>
      <c r="P313" s="33">
        <v>4.5599999999999996</v>
      </c>
      <c r="Q313" s="32">
        <v>302</v>
      </c>
    </row>
    <row r="314" spans="1:17" ht="49.95" customHeight="1">
      <c r="A314" s="11"/>
      <c r="B314" s="12" t="s">
        <v>38</v>
      </c>
      <c r="C314" s="7">
        <v>5.3</v>
      </c>
      <c r="D314" s="8">
        <v>100</v>
      </c>
      <c r="E314" s="9">
        <v>7.58</v>
      </c>
      <c r="F314" s="9">
        <v>0.94</v>
      </c>
      <c r="G314" s="9">
        <v>47.9</v>
      </c>
      <c r="H314" s="9">
        <v>236</v>
      </c>
      <c r="I314" s="9">
        <v>0.02</v>
      </c>
      <c r="J314" s="9">
        <v>0.28000000000000003</v>
      </c>
      <c r="K314" s="9">
        <v>0.1</v>
      </c>
      <c r="L314" s="9">
        <v>0.2</v>
      </c>
      <c r="M314" s="9">
        <v>352</v>
      </c>
      <c r="N314" s="9">
        <v>200</v>
      </c>
      <c r="O314" s="9">
        <v>14</v>
      </c>
      <c r="P314" s="9">
        <v>0.4</v>
      </c>
      <c r="Q314" s="8">
        <v>15</v>
      </c>
    </row>
    <row r="315" spans="1:17" ht="49.95" customHeight="1">
      <c r="A315" s="11"/>
      <c r="B315" s="109" t="s">
        <v>79</v>
      </c>
      <c r="C315" s="21">
        <v>10.9</v>
      </c>
      <c r="D315" s="22" t="s">
        <v>69</v>
      </c>
      <c r="E315" s="23">
        <v>0.12</v>
      </c>
      <c r="F315" s="23">
        <v>0.1</v>
      </c>
      <c r="G315" s="23">
        <v>27.5</v>
      </c>
      <c r="H315" s="23">
        <v>112</v>
      </c>
      <c r="I315" s="23">
        <v>0.03</v>
      </c>
      <c r="J315" s="23">
        <v>10</v>
      </c>
      <c r="K315" s="23">
        <v>0</v>
      </c>
      <c r="L315" s="23">
        <v>0.2</v>
      </c>
      <c r="M315" s="23">
        <v>15</v>
      </c>
      <c r="N315" s="23">
        <v>11</v>
      </c>
      <c r="O315" s="23">
        <v>9</v>
      </c>
      <c r="P315" s="23">
        <v>2.2000000000000002</v>
      </c>
      <c r="Q315" s="22">
        <v>344</v>
      </c>
    </row>
    <row r="316" spans="1:17" ht="49.95" customHeight="1">
      <c r="A316" s="11"/>
      <c r="B316" s="12" t="s">
        <v>39</v>
      </c>
      <c r="C316" s="7">
        <v>16.260000000000002</v>
      </c>
      <c r="D316" s="8">
        <v>100</v>
      </c>
      <c r="E316" s="9">
        <v>0.6</v>
      </c>
      <c r="F316" s="9">
        <v>0.6</v>
      </c>
      <c r="G316" s="9">
        <v>14.7</v>
      </c>
      <c r="H316" s="9">
        <v>70.5</v>
      </c>
      <c r="I316" s="9">
        <v>4.4999999999999998E-2</v>
      </c>
      <c r="J316" s="9">
        <v>15</v>
      </c>
      <c r="K316" s="9">
        <v>0</v>
      </c>
      <c r="L316" s="9">
        <v>0.2</v>
      </c>
      <c r="M316" s="9">
        <v>24</v>
      </c>
      <c r="N316" s="9">
        <v>16.5</v>
      </c>
      <c r="O316" s="9">
        <v>13.5</v>
      </c>
      <c r="P316" s="9">
        <v>3.3</v>
      </c>
      <c r="Q316" s="8" t="s">
        <v>33</v>
      </c>
    </row>
    <row r="317" spans="1:17" ht="49.95" customHeight="1">
      <c r="A317" s="85"/>
      <c r="B317" s="34"/>
      <c r="C317" s="14">
        <f>SUM(C312:C316)</f>
        <v>79.58</v>
      </c>
      <c r="D317" s="8"/>
      <c r="E317" s="16">
        <f>SUM(E312:E316)</f>
        <v>55.3</v>
      </c>
      <c r="F317" s="16">
        <f>SUM(F312:F316)</f>
        <v>46.44</v>
      </c>
      <c r="G317" s="16">
        <f>SUM(G312:G316)</f>
        <v>148.07999999999998</v>
      </c>
      <c r="H317" s="16">
        <f>SUM(H312:H316)</f>
        <v>1060.26</v>
      </c>
      <c r="I317" s="16">
        <v>0.30199999999999999</v>
      </c>
      <c r="J317" s="16">
        <v>4.6289999999999996</v>
      </c>
      <c r="K317" s="16">
        <v>0.02</v>
      </c>
      <c r="L317" s="16">
        <v>1.28</v>
      </c>
      <c r="M317" s="16">
        <v>67.198000000000008</v>
      </c>
      <c r="N317" s="16">
        <v>300.98600000000005</v>
      </c>
      <c r="O317" s="16">
        <v>167.328</v>
      </c>
      <c r="P317" s="16">
        <v>7.0149999999999988</v>
      </c>
      <c r="Q317" s="8"/>
    </row>
    <row r="318" spans="1:17" ht="49.95" customHeight="1">
      <c r="A318" s="63"/>
      <c r="B318" s="110"/>
      <c r="C318" s="14"/>
      <c r="D318" s="8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8"/>
    </row>
    <row r="319" spans="1:17" ht="49.95" customHeight="1">
      <c r="A319" s="35"/>
      <c r="B319" s="36"/>
      <c r="C319" s="37"/>
      <c r="D319" s="38"/>
      <c r="E319" s="39"/>
      <c r="F319" s="39"/>
      <c r="G319" s="39"/>
      <c r="H319" s="40"/>
      <c r="I319" s="39"/>
      <c r="J319" s="39"/>
      <c r="K319" s="39"/>
      <c r="L319" s="39"/>
      <c r="M319" s="39"/>
      <c r="N319" s="39"/>
      <c r="O319" s="39"/>
      <c r="P319" s="39"/>
      <c r="Q319" s="38"/>
    </row>
    <row r="320" spans="1:17" ht="49.95" customHeight="1">
      <c r="A320" s="13" t="s">
        <v>31</v>
      </c>
      <c r="B320" s="6" t="s">
        <v>40</v>
      </c>
      <c r="C320" s="7">
        <v>4.7300000000000004</v>
      </c>
      <c r="D320" s="8">
        <v>20</v>
      </c>
      <c r="E320" s="9">
        <v>4.2</v>
      </c>
      <c r="F320" s="9">
        <v>2.2599999999999998</v>
      </c>
      <c r="G320" s="9">
        <v>13.94</v>
      </c>
      <c r="H320" s="9">
        <v>82.9</v>
      </c>
      <c r="I320" s="9">
        <v>0.09</v>
      </c>
      <c r="J320" s="9">
        <v>0</v>
      </c>
      <c r="K320" s="9">
        <v>0</v>
      </c>
      <c r="L320" s="9">
        <v>0</v>
      </c>
      <c r="M320" s="9">
        <v>39.36</v>
      </c>
      <c r="N320" s="9">
        <v>1.98</v>
      </c>
      <c r="O320" s="9">
        <v>3.72</v>
      </c>
      <c r="P320" s="9">
        <v>1.26</v>
      </c>
      <c r="Q320" s="8" t="s">
        <v>33</v>
      </c>
    </row>
    <row r="321" spans="1:17" ht="49.95" customHeight="1">
      <c r="A321" s="13"/>
      <c r="B321" s="20" t="s">
        <v>34</v>
      </c>
      <c r="C321" s="21">
        <v>2.97</v>
      </c>
      <c r="D321" s="22">
        <v>200</v>
      </c>
      <c r="E321" s="23">
        <v>0.13</v>
      </c>
      <c r="F321" s="23">
        <v>7.0000000000000007E-2</v>
      </c>
      <c r="G321" s="23">
        <v>13.64</v>
      </c>
      <c r="H321" s="23">
        <v>50.9</v>
      </c>
      <c r="I321" s="9">
        <v>0</v>
      </c>
      <c r="J321" s="9">
        <v>0.26400000000000001</v>
      </c>
      <c r="K321" s="9">
        <v>0</v>
      </c>
      <c r="L321" s="9">
        <v>2.1999999999999999E-2</v>
      </c>
      <c r="M321" s="9">
        <v>12.606</v>
      </c>
      <c r="N321" s="9">
        <v>3.8940000000000001</v>
      </c>
      <c r="O321" s="9">
        <v>2.31</v>
      </c>
      <c r="P321" s="9">
        <v>0.48399999999999999</v>
      </c>
      <c r="Q321" s="8">
        <v>627</v>
      </c>
    </row>
    <row r="322" spans="1:17" ht="49.95" customHeight="1">
      <c r="A322" s="13"/>
      <c r="B322" s="6"/>
      <c r="C322" s="9">
        <f>SUM(C320:C321)</f>
        <v>7.7000000000000011</v>
      </c>
      <c r="D322" s="8"/>
      <c r="E322" s="8">
        <f>SUM(E320:E321)</f>
        <v>4.33</v>
      </c>
      <c r="F322" s="8">
        <f t="shared" ref="F322:H322" si="41">SUM(F320:F321)</f>
        <v>2.3299999999999996</v>
      </c>
      <c r="G322" s="8">
        <f t="shared" si="41"/>
        <v>27.58</v>
      </c>
      <c r="H322" s="8">
        <f t="shared" si="41"/>
        <v>133.80000000000001</v>
      </c>
      <c r="I322" s="25"/>
      <c r="J322" s="25"/>
      <c r="K322" s="25"/>
      <c r="L322" s="25"/>
      <c r="M322" s="25"/>
      <c r="N322" s="25"/>
      <c r="O322" s="25"/>
      <c r="P322" s="25"/>
      <c r="Q322" s="26"/>
    </row>
    <row r="323" spans="1:17" ht="49.95" customHeight="1">
      <c r="A323" s="41"/>
      <c r="B323" s="42"/>
      <c r="C323" s="43"/>
      <c r="D323" s="4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4"/>
    </row>
    <row r="324" spans="1:17" ht="49.95" customHeight="1">
      <c r="A324" s="3" t="s">
        <v>1</v>
      </c>
      <c r="B324" s="148" t="s">
        <v>2</v>
      </c>
      <c r="C324" s="148" t="s">
        <v>3</v>
      </c>
      <c r="D324" s="136" t="s">
        <v>4</v>
      </c>
      <c r="E324" s="150" t="s">
        <v>5</v>
      </c>
      <c r="F324" s="151"/>
      <c r="G324" s="152"/>
      <c r="H324" s="153" t="s">
        <v>6</v>
      </c>
      <c r="I324" s="150" t="s">
        <v>7</v>
      </c>
      <c r="J324" s="151"/>
      <c r="K324" s="151"/>
      <c r="L324" s="152"/>
      <c r="M324" s="150" t="s">
        <v>8</v>
      </c>
      <c r="N324" s="151"/>
      <c r="O324" s="151"/>
      <c r="P324" s="152"/>
      <c r="Q324" s="136" t="s">
        <v>9</v>
      </c>
    </row>
    <row r="325" spans="1:17" ht="49.95" customHeight="1">
      <c r="A325" s="3" t="s">
        <v>41</v>
      </c>
      <c r="B325" s="149"/>
      <c r="C325" s="149"/>
      <c r="D325" s="137"/>
      <c r="E325" s="4" t="s">
        <v>11</v>
      </c>
      <c r="F325" s="4" t="s">
        <v>12</v>
      </c>
      <c r="G325" s="4" t="s">
        <v>13</v>
      </c>
      <c r="H325" s="154"/>
      <c r="I325" s="4" t="s">
        <v>14</v>
      </c>
      <c r="J325" s="4" t="s">
        <v>15</v>
      </c>
      <c r="K325" s="4" t="s">
        <v>16</v>
      </c>
      <c r="L325" s="4" t="s">
        <v>17</v>
      </c>
      <c r="M325" s="4" t="s">
        <v>18</v>
      </c>
      <c r="N325" s="4" t="s">
        <v>19</v>
      </c>
      <c r="O325" s="4" t="s">
        <v>20</v>
      </c>
      <c r="P325" s="4" t="s">
        <v>21</v>
      </c>
      <c r="Q325" s="137"/>
    </row>
    <row r="326" spans="1:17" ht="49.95" customHeight="1">
      <c r="A326" s="13" t="s">
        <v>22</v>
      </c>
      <c r="B326" s="6" t="s">
        <v>127</v>
      </c>
      <c r="C326" s="46">
        <v>39.51</v>
      </c>
      <c r="D326" s="8" t="s">
        <v>24</v>
      </c>
      <c r="E326" s="9">
        <v>6.12</v>
      </c>
      <c r="F326" s="9">
        <v>10.71</v>
      </c>
      <c r="G326" s="9">
        <v>42.35</v>
      </c>
      <c r="H326" s="9">
        <v>290.99</v>
      </c>
      <c r="I326" s="33">
        <v>0.09</v>
      </c>
      <c r="J326" s="33">
        <v>0.71</v>
      </c>
      <c r="K326" s="33">
        <v>0.09</v>
      </c>
      <c r="L326" s="33">
        <v>0.62</v>
      </c>
      <c r="M326" s="33">
        <v>293.39</v>
      </c>
      <c r="N326" s="33">
        <v>322.74</v>
      </c>
      <c r="O326" s="33">
        <v>39.840000000000003</v>
      </c>
      <c r="P326" s="33">
        <v>0.96</v>
      </c>
      <c r="Q326" s="32" t="s">
        <v>47</v>
      </c>
    </row>
    <row r="327" spans="1:17" ht="49.95" customHeight="1">
      <c r="A327" s="29"/>
      <c r="B327" s="30" t="s">
        <v>128</v>
      </c>
      <c r="C327" s="31">
        <v>23.61</v>
      </c>
      <c r="D327" s="8">
        <v>30</v>
      </c>
      <c r="E327" s="9">
        <v>7.65</v>
      </c>
      <c r="F327" s="9">
        <v>9.74</v>
      </c>
      <c r="G327" s="9">
        <v>0</v>
      </c>
      <c r="H327" s="9">
        <v>118.8</v>
      </c>
      <c r="I327" s="9">
        <v>0.26</v>
      </c>
      <c r="J327" s="9">
        <v>20.8</v>
      </c>
      <c r="K327" s="9">
        <v>0.1</v>
      </c>
      <c r="L327" s="9">
        <v>2.06</v>
      </c>
      <c r="M327" s="9">
        <v>16.72</v>
      </c>
      <c r="N327" s="9">
        <v>6.6</v>
      </c>
      <c r="O327" s="9">
        <v>7.52</v>
      </c>
      <c r="P327" s="9">
        <v>0.16</v>
      </c>
      <c r="Q327" s="8" t="s">
        <v>129</v>
      </c>
    </row>
    <row r="328" spans="1:17" ht="49.95" customHeight="1">
      <c r="A328" s="11"/>
      <c r="B328" s="12" t="s">
        <v>38</v>
      </c>
      <c r="C328" s="7">
        <v>5.3</v>
      </c>
      <c r="D328" s="8">
        <v>100</v>
      </c>
      <c r="E328" s="9">
        <v>7.58</v>
      </c>
      <c r="F328" s="9">
        <v>0.94</v>
      </c>
      <c r="G328" s="9">
        <v>47.9</v>
      </c>
      <c r="H328" s="9">
        <v>236</v>
      </c>
      <c r="I328" s="9">
        <v>0.02</v>
      </c>
      <c r="J328" s="9">
        <v>0.28000000000000003</v>
      </c>
      <c r="K328" s="9">
        <v>0.1</v>
      </c>
      <c r="L328" s="9">
        <v>0.2</v>
      </c>
      <c r="M328" s="9">
        <v>352</v>
      </c>
      <c r="N328" s="9">
        <v>200</v>
      </c>
      <c r="O328" s="9">
        <v>14</v>
      </c>
      <c r="P328" s="9">
        <v>0.4</v>
      </c>
      <c r="Q328" s="8">
        <v>15</v>
      </c>
    </row>
    <row r="329" spans="1:17" ht="49.95" customHeight="1">
      <c r="A329" s="11"/>
      <c r="B329" s="12" t="s">
        <v>125</v>
      </c>
      <c r="C329" s="46">
        <v>8.19</v>
      </c>
      <c r="D329" s="8" t="s">
        <v>126</v>
      </c>
      <c r="E329" s="9">
        <v>0.08</v>
      </c>
      <c r="F329" s="9">
        <v>7.25</v>
      </c>
      <c r="G329" s="9">
        <v>0.13</v>
      </c>
      <c r="H329" s="9">
        <v>66</v>
      </c>
      <c r="I329" s="23">
        <v>0</v>
      </c>
      <c r="J329" s="23">
        <v>0.26400000000000001</v>
      </c>
      <c r="K329" s="23">
        <v>0</v>
      </c>
      <c r="L329" s="23">
        <v>2.1999999999999999E-2</v>
      </c>
      <c r="M329" s="23">
        <v>12.606</v>
      </c>
      <c r="N329" s="23">
        <v>3.8940000000000001</v>
      </c>
      <c r="O329" s="23">
        <v>2.31</v>
      </c>
      <c r="P329" s="23">
        <v>0.48399999999999999</v>
      </c>
      <c r="Q329" s="22">
        <v>627</v>
      </c>
    </row>
    <row r="330" spans="1:17" ht="49.95" customHeight="1">
      <c r="A330" s="111"/>
      <c r="B330" s="6" t="s">
        <v>34</v>
      </c>
      <c r="C330" s="7">
        <v>2.97</v>
      </c>
      <c r="D330" s="8">
        <v>200</v>
      </c>
      <c r="E330" s="9">
        <v>0.13</v>
      </c>
      <c r="F330" s="9">
        <v>7.0000000000000007E-2</v>
      </c>
      <c r="G330" s="9">
        <v>13.64</v>
      </c>
      <c r="H330" s="9">
        <v>50.9</v>
      </c>
      <c r="I330" s="9">
        <v>4.4999999999999998E-2</v>
      </c>
      <c r="J330" s="9">
        <v>15</v>
      </c>
      <c r="K330" s="9">
        <v>0</v>
      </c>
      <c r="L330" s="9">
        <v>0.2</v>
      </c>
      <c r="M330" s="9">
        <v>24</v>
      </c>
      <c r="N330" s="9">
        <v>16.5</v>
      </c>
      <c r="O330" s="9">
        <v>13.5</v>
      </c>
      <c r="P330" s="9">
        <v>3.3</v>
      </c>
      <c r="Q330" s="8" t="s">
        <v>33</v>
      </c>
    </row>
    <row r="331" spans="1:17" ht="49.95" customHeight="1">
      <c r="A331" s="13" t="s">
        <v>30</v>
      </c>
      <c r="B331" s="34"/>
      <c r="C331" s="13">
        <f>SUM(C326:C330)</f>
        <v>79.58</v>
      </c>
      <c r="D331" s="15"/>
      <c r="E331" s="16">
        <f>SUM(E326:E330)</f>
        <v>21.56</v>
      </c>
      <c r="F331" s="16">
        <f t="shared" ref="F331:H331" si="42">SUM(F326:F330)</f>
        <v>28.710000000000004</v>
      </c>
      <c r="G331" s="16">
        <f t="shared" si="42"/>
        <v>104.02</v>
      </c>
      <c r="H331" s="16">
        <f t="shared" si="42"/>
        <v>762.68999999999994</v>
      </c>
      <c r="I331" s="62"/>
      <c r="J331" s="62"/>
      <c r="K331" s="62"/>
      <c r="L331" s="62"/>
      <c r="M331" s="62"/>
      <c r="N331" s="62"/>
      <c r="O331" s="62"/>
      <c r="P331" s="62"/>
      <c r="Q331" s="17"/>
    </row>
    <row r="332" spans="1:17" ht="49.95" customHeight="1">
      <c r="A332" s="18"/>
      <c r="B332" s="42"/>
      <c r="C332" s="43"/>
      <c r="D332" s="4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4"/>
    </row>
    <row r="333" spans="1:17" ht="49.95" customHeight="1">
      <c r="A333" s="13" t="s">
        <v>31</v>
      </c>
      <c r="B333" s="10" t="s">
        <v>44</v>
      </c>
      <c r="C333" s="8">
        <v>4.7300000000000004</v>
      </c>
      <c r="D333" s="19">
        <v>20</v>
      </c>
      <c r="E333" s="9">
        <v>8.4</v>
      </c>
      <c r="F333" s="9">
        <v>4.5199999999999996</v>
      </c>
      <c r="G333" s="9">
        <v>27.88</v>
      </c>
      <c r="H333" s="9">
        <v>92</v>
      </c>
      <c r="I333" s="10"/>
      <c r="J333" s="10"/>
      <c r="K333" s="10"/>
      <c r="L333" s="10"/>
      <c r="M333" s="10"/>
      <c r="N333" s="10"/>
      <c r="O333" s="10"/>
      <c r="P333" s="10"/>
      <c r="Q333" s="8" t="s">
        <v>33</v>
      </c>
    </row>
    <row r="334" spans="1:17" ht="49.95" customHeight="1">
      <c r="A334" s="13"/>
      <c r="B334" s="20" t="s">
        <v>34</v>
      </c>
      <c r="C334" s="21">
        <v>2.97</v>
      </c>
      <c r="D334" s="22">
        <v>200</v>
      </c>
      <c r="E334" s="23">
        <v>0.13</v>
      </c>
      <c r="F334" s="23">
        <v>7.0000000000000007E-2</v>
      </c>
      <c r="G334" s="23">
        <v>13.64</v>
      </c>
      <c r="H334" s="23">
        <v>50.9</v>
      </c>
      <c r="I334" s="51"/>
      <c r="J334" s="51"/>
      <c r="K334" s="51"/>
      <c r="L334" s="51"/>
      <c r="M334" s="51"/>
      <c r="N334" s="51"/>
      <c r="O334" s="51"/>
      <c r="P334" s="51"/>
      <c r="Q334" s="8">
        <v>627</v>
      </c>
    </row>
    <row r="335" spans="1:17" ht="49.95" customHeight="1">
      <c r="A335" s="13"/>
      <c r="B335" s="6"/>
      <c r="C335" s="9">
        <f>SUM(C333:C334)</f>
        <v>7.7000000000000011</v>
      </c>
      <c r="D335" s="8"/>
      <c r="E335" s="8">
        <f>SUM(E333:E334)</f>
        <v>8.5300000000000011</v>
      </c>
      <c r="F335" s="8">
        <f t="shared" ref="F335:H335" si="43">SUM(F333:F334)</f>
        <v>4.59</v>
      </c>
      <c r="G335" s="8">
        <f t="shared" si="43"/>
        <v>41.519999999999996</v>
      </c>
      <c r="H335" s="8">
        <f t="shared" si="43"/>
        <v>142.9</v>
      </c>
      <c r="I335" s="51"/>
      <c r="J335" s="51"/>
      <c r="K335" s="51"/>
      <c r="L335" s="51"/>
      <c r="M335" s="51"/>
      <c r="N335" s="51"/>
      <c r="O335" s="51"/>
      <c r="P335" s="51"/>
      <c r="Q335" s="8"/>
    </row>
    <row r="336" spans="1:17" ht="49.95" customHeight="1">
      <c r="A336" s="41"/>
      <c r="B336" s="48"/>
      <c r="C336" s="49"/>
      <c r="D336" s="50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0"/>
    </row>
    <row r="337" spans="1:17" ht="49.95" customHeight="1">
      <c r="A337" s="3" t="s">
        <v>1</v>
      </c>
      <c r="B337" s="159" t="s">
        <v>2</v>
      </c>
      <c r="C337" s="148" t="s">
        <v>3</v>
      </c>
      <c r="D337" s="157" t="s">
        <v>4</v>
      </c>
      <c r="E337" s="155" t="s">
        <v>5</v>
      </c>
      <c r="F337" s="155"/>
      <c r="G337" s="155"/>
      <c r="H337" s="153" t="s">
        <v>6</v>
      </c>
      <c r="I337" s="155" t="s">
        <v>7</v>
      </c>
      <c r="J337" s="155"/>
      <c r="K337" s="155"/>
      <c r="L337" s="155"/>
      <c r="M337" s="155" t="s">
        <v>8</v>
      </c>
      <c r="N337" s="155"/>
      <c r="O337" s="155"/>
      <c r="P337" s="155"/>
      <c r="Q337" s="136" t="s">
        <v>9</v>
      </c>
    </row>
    <row r="338" spans="1:17" ht="49.95" customHeight="1">
      <c r="A338" s="3" t="s">
        <v>45</v>
      </c>
      <c r="B338" s="159"/>
      <c r="C338" s="149"/>
      <c r="D338" s="157"/>
      <c r="E338" s="4" t="s">
        <v>11</v>
      </c>
      <c r="F338" s="4" t="s">
        <v>12</v>
      </c>
      <c r="G338" s="4" t="s">
        <v>13</v>
      </c>
      <c r="H338" s="154"/>
      <c r="I338" s="4" t="s">
        <v>14</v>
      </c>
      <c r="J338" s="4" t="s">
        <v>15</v>
      </c>
      <c r="K338" s="4" t="s">
        <v>16</v>
      </c>
      <c r="L338" s="4" t="s">
        <v>17</v>
      </c>
      <c r="M338" s="4" t="s">
        <v>18</v>
      </c>
      <c r="N338" s="4" t="s">
        <v>19</v>
      </c>
      <c r="O338" s="4" t="s">
        <v>20</v>
      </c>
      <c r="P338" s="4" t="s">
        <v>21</v>
      </c>
      <c r="Q338" s="137"/>
    </row>
    <row r="339" spans="1:17" ht="49.95" customHeight="1">
      <c r="A339" s="5" t="s">
        <v>22</v>
      </c>
      <c r="B339" s="30" t="s">
        <v>46</v>
      </c>
      <c r="C339" s="31">
        <v>44.64</v>
      </c>
      <c r="D339" s="32" t="s">
        <v>130</v>
      </c>
      <c r="E339" s="33">
        <v>21.92</v>
      </c>
      <c r="F339" s="33">
        <v>16.59</v>
      </c>
      <c r="G339" s="33">
        <v>42</v>
      </c>
      <c r="H339" s="33">
        <v>405</v>
      </c>
      <c r="I339" s="33">
        <v>0.09</v>
      </c>
      <c r="J339" s="33">
        <v>0.71</v>
      </c>
      <c r="K339" s="33">
        <v>0.09</v>
      </c>
      <c r="L339" s="33">
        <v>0.62</v>
      </c>
      <c r="M339" s="33">
        <v>293.39</v>
      </c>
      <c r="N339" s="33">
        <v>322.74</v>
      </c>
      <c r="O339" s="33">
        <v>39.840000000000003</v>
      </c>
      <c r="P339" s="33">
        <v>0.96</v>
      </c>
      <c r="Q339" s="32" t="s">
        <v>47</v>
      </c>
    </row>
    <row r="340" spans="1:17" ht="49.95" customHeight="1">
      <c r="A340" s="29"/>
      <c r="B340" s="12" t="s">
        <v>38</v>
      </c>
      <c r="C340" s="7">
        <v>5.3</v>
      </c>
      <c r="D340" s="8">
        <v>100</v>
      </c>
      <c r="E340" s="9">
        <v>7.58</v>
      </c>
      <c r="F340" s="9">
        <v>0.94</v>
      </c>
      <c r="G340" s="9">
        <v>47.9</v>
      </c>
      <c r="H340" s="9">
        <v>236</v>
      </c>
      <c r="I340" s="9">
        <v>0.02</v>
      </c>
      <c r="J340" s="9">
        <v>0.28000000000000003</v>
      </c>
      <c r="K340" s="9">
        <v>0.1</v>
      </c>
      <c r="L340" s="9">
        <v>0.2</v>
      </c>
      <c r="M340" s="9">
        <v>352</v>
      </c>
      <c r="N340" s="9">
        <v>200</v>
      </c>
      <c r="O340" s="9">
        <v>14</v>
      </c>
      <c r="P340" s="9">
        <v>0.4</v>
      </c>
      <c r="Q340" s="8">
        <v>15</v>
      </c>
    </row>
    <row r="341" spans="1:17" ht="49.95" customHeight="1">
      <c r="A341" s="11"/>
      <c r="B341" s="109" t="s">
        <v>79</v>
      </c>
      <c r="C341" s="21">
        <v>10.9</v>
      </c>
      <c r="D341" s="22" t="s">
        <v>69</v>
      </c>
      <c r="E341" s="23">
        <v>0.12</v>
      </c>
      <c r="F341" s="23">
        <v>0.1</v>
      </c>
      <c r="G341" s="23">
        <v>27.5</v>
      </c>
      <c r="H341" s="23">
        <v>112</v>
      </c>
      <c r="I341" s="23">
        <v>0.03</v>
      </c>
      <c r="J341" s="23">
        <v>10</v>
      </c>
      <c r="K341" s="23">
        <v>0</v>
      </c>
      <c r="L341" s="23">
        <v>0.2</v>
      </c>
      <c r="M341" s="23">
        <v>15</v>
      </c>
      <c r="N341" s="23">
        <v>11</v>
      </c>
      <c r="O341" s="23">
        <v>9</v>
      </c>
      <c r="P341" s="23">
        <v>2.2000000000000002</v>
      </c>
      <c r="Q341" s="22">
        <v>344</v>
      </c>
    </row>
    <row r="342" spans="1:17" ht="49.95" customHeight="1">
      <c r="A342" s="11"/>
      <c r="B342" s="20" t="s">
        <v>39</v>
      </c>
      <c r="C342" s="21">
        <v>18.739999999999998</v>
      </c>
      <c r="D342" s="22">
        <v>100</v>
      </c>
      <c r="E342" s="23">
        <v>0.6</v>
      </c>
      <c r="F342" s="23">
        <v>0.6</v>
      </c>
      <c r="G342" s="23">
        <v>14.7</v>
      </c>
      <c r="H342" s="23">
        <v>70.5</v>
      </c>
      <c r="I342" s="23">
        <v>4.4999999999999998E-2</v>
      </c>
      <c r="J342" s="23">
        <v>15</v>
      </c>
      <c r="K342" s="23">
        <v>0</v>
      </c>
      <c r="L342" s="23">
        <v>0.2</v>
      </c>
      <c r="M342" s="23">
        <v>24</v>
      </c>
      <c r="N342" s="23">
        <v>16.5</v>
      </c>
      <c r="O342" s="23">
        <v>13.5</v>
      </c>
      <c r="P342" s="23">
        <v>3.3</v>
      </c>
      <c r="Q342" s="22" t="s">
        <v>33</v>
      </c>
    </row>
    <row r="343" spans="1:17" ht="49.95" customHeight="1">
      <c r="A343" s="13" t="s">
        <v>30</v>
      </c>
      <c r="B343" s="34"/>
      <c r="C343" s="14">
        <f>SUM(C339:C342)</f>
        <v>79.58</v>
      </c>
      <c r="D343" s="15"/>
      <c r="E343" s="16">
        <f>SUM(E339:E342)</f>
        <v>30.220000000000002</v>
      </c>
      <c r="F343" s="16">
        <f t="shared" ref="F343:H343" si="44">SUM(F339:F342)</f>
        <v>18.230000000000004</v>
      </c>
      <c r="G343" s="16">
        <f t="shared" si="44"/>
        <v>132.1</v>
      </c>
      <c r="H343" s="16">
        <f t="shared" si="44"/>
        <v>823.5</v>
      </c>
      <c r="I343" s="16">
        <v>0.185</v>
      </c>
      <c r="J343" s="16">
        <v>15.974</v>
      </c>
      <c r="K343" s="16">
        <v>0.09</v>
      </c>
      <c r="L343" s="16">
        <v>1.492</v>
      </c>
      <c r="M343" s="16">
        <v>341.49599999999998</v>
      </c>
      <c r="N343" s="16">
        <v>386.63400000000001</v>
      </c>
      <c r="O343" s="16">
        <v>72.150000000000006</v>
      </c>
      <c r="P343" s="16">
        <v>5.2939999999999996</v>
      </c>
      <c r="Q343" s="17"/>
    </row>
    <row r="344" spans="1:17" ht="49.95" customHeight="1">
      <c r="A344" s="18"/>
      <c r="B344" s="48"/>
      <c r="C344" s="49"/>
      <c r="D344" s="50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0"/>
    </row>
    <row r="345" spans="1:17" ht="49.95" customHeight="1">
      <c r="A345" s="13" t="s">
        <v>31</v>
      </c>
      <c r="B345" s="6" t="s">
        <v>40</v>
      </c>
      <c r="C345" s="7">
        <v>4.7300000000000004</v>
      </c>
      <c r="D345" s="8">
        <v>20</v>
      </c>
      <c r="E345" s="9">
        <v>4.2</v>
      </c>
      <c r="F345" s="9">
        <v>2.2599999999999998</v>
      </c>
      <c r="G345" s="9">
        <v>13.94</v>
      </c>
      <c r="H345" s="9">
        <v>82.9</v>
      </c>
      <c r="I345" s="9">
        <v>0.09</v>
      </c>
      <c r="J345" s="9">
        <v>0</v>
      </c>
      <c r="K345" s="9">
        <v>0</v>
      </c>
      <c r="L345" s="9">
        <v>0</v>
      </c>
      <c r="M345" s="9">
        <v>39.36</v>
      </c>
      <c r="N345" s="9">
        <v>1.98</v>
      </c>
      <c r="O345" s="9">
        <v>3.72</v>
      </c>
      <c r="P345" s="9">
        <v>1.26</v>
      </c>
      <c r="Q345" s="8" t="s">
        <v>33</v>
      </c>
    </row>
    <row r="346" spans="1:17" ht="49.95" customHeight="1">
      <c r="A346" s="13"/>
      <c r="B346" s="20" t="s">
        <v>34</v>
      </c>
      <c r="C346" s="21">
        <v>2.97</v>
      </c>
      <c r="D346" s="22">
        <v>200</v>
      </c>
      <c r="E346" s="23">
        <v>0.13</v>
      </c>
      <c r="F346" s="23">
        <v>7.0000000000000007E-2</v>
      </c>
      <c r="G346" s="23">
        <v>13.64</v>
      </c>
      <c r="H346" s="23">
        <v>50.9</v>
      </c>
      <c r="I346" s="51"/>
      <c r="J346" s="51"/>
      <c r="K346" s="51"/>
      <c r="L346" s="51"/>
      <c r="M346" s="51"/>
      <c r="N346" s="51"/>
      <c r="O346" s="51"/>
      <c r="P346" s="51"/>
      <c r="Q346" s="8">
        <v>627</v>
      </c>
    </row>
    <row r="347" spans="1:17" ht="49.95" customHeight="1">
      <c r="A347" s="13"/>
      <c r="B347" s="6"/>
      <c r="C347" s="9">
        <f>SUM(C345:C346)</f>
        <v>7.7000000000000011</v>
      </c>
      <c r="D347" s="8"/>
      <c r="E347" s="8">
        <f>SUM(E345:E346)</f>
        <v>4.33</v>
      </c>
      <c r="F347" s="8">
        <f t="shared" ref="F347:H347" si="45">SUM(F345:F346)</f>
        <v>2.3299999999999996</v>
      </c>
      <c r="G347" s="8">
        <f t="shared" si="45"/>
        <v>27.58</v>
      </c>
      <c r="H347" s="8">
        <f t="shared" si="45"/>
        <v>133.80000000000001</v>
      </c>
      <c r="I347" s="51"/>
      <c r="J347" s="51"/>
      <c r="K347" s="51"/>
      <c r="L347" s="51"/>
      <c r="M347" s="51"/>
      <c r="N347" s="51"/>
      <c r="O347" s="51"/>
      <c r="P347" s="51"/>
      <c r="Q347" s="8"/>
    </row>
    <row r="348" spans="1:17" ht="49.95" customHeight="1">
      <c r="A348" s="18"/>
      <c r="B348" s="18"/>
      <c r="C348" s="52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49.95" customHeight="1">
      <c r="A349" s="3" t="s">
        <v>1</v>
      </c>
      <c r="B349" s="156" t="s">
        <v>2</v>
      </c>
      <c r="C349" s="148" t="s">
        <v>3</v>
      </c>
      <c r="D349" s="157" t="s">
        <v>4</v>
      </c>
      <c r="E349" s="155" t="s">
        <v>5</v>
      </c>
      <c r="F349" s="155"/>
      <c r="G349" s="155"/>
      <c r="H349" s="153" t="s">
        <v>6</v>
      </c>
      <c r="I349" s="158" t="s">
        <v>7</v>
      </c>
      <c r="J349" s="158"/>
      <c r="K349" s="158"/>
      <c r="L349" s="158"/>
      <c r="M349" s="158" t="s">
        <v>8</v>
      </c>
      <c r="N349" s="158"/>
      <c r="O349" s="158"/>
      <c r="P349" s="158"/>
      <c r="Q349" s="136" t="s">
        <v>9</v>
      </c>
    </row>
    <row r="350" spans="1:17" ht="49.95" customHeight="1">
      <c r="A350" s="53" t="s">
        <v>48</v>
      </c>
      <c r="B350" s="156"/>
      <c r="C350" s="149"/>
      <c r="D350" s="157"/>
      <c r="E350" s="4" t="s">
        <v>11</v>
      </c>
      <c r="F350" s="4" t="s">
        <v>12</v>
      </c>
      <c r="G350" s="4" t="s">
        <v>13</v>
      </c>
      <c r="H350" s="154"/>
      <c r="I350" s="54" t="s">
        <v>14</v>
      </c>
      <c r="J350" s="54" t="s">
        <v>15</v>
      </c>
      <c r="K350" s="54" t="s">
        <v>16</v>
      </c>
      <c r="L350" s="54" t="s">
        <v>17</v>
      </c>
      <c r="M350" s="54" t="s">
        <v>18</v>
      </c>
      <c r="N350" s="54" t="s">
        <v>19</v>
      </c>
      <c r="O350" s="54" t="s">
        <v>20</v>
      </c>
      <c r="P350" s="54" t="s">
        <v>21</v>
      </c>
      <c r="Q350" s="137"/>
    </row>
    <row r="351" spans="1:17" ht="49.95" customHeight="1">
      <c r="A351" s="13" t="s">
        <v>22</v>
      </c>
      <c r="B351" s="30" t="s">
        <v>49</v>
      </c>
      <c r="C351" s="31">
        <v>57.86</v>
      </c>
      <c r="D351" s="32" t="s">
        <v>131</v>
      </c>
      <c r="E351" s="33">
        <v>22.2</v>
      </c>
      <c r="F351" s="33">
        <v>24.05</v>
      </c>
      <c r="G351" s="33">
        <v>53.65</v>
      </c>
      <c r="H351" s="33">
        <v>508.75</v>
      </c>
      <c r="I351" s="33">
        <v>0.21</v>
      </c>
      <c r="J351" s="33">
        <v>0</v>
      </c>
      <c r="K351" s="33">
        <v>0</v>
      </c>
      <c r="L351" s="33">
        <v>0.6</v>
      </c>
      <c r="M351" s="33">
        <v>14.82</v>
      </c>
      <c r="N351" s="33">
        <v>203.93</v>
      </c>
      <c r="O351" s="33">
        <v>135.83000000000001</v>
      </c>
      <c r="P351" s="33">
        <v>4.5599999999999996</v>
      </c>
      <c r="Q351" s="32">
        <v>664</v>
      </c>
    </row>
    <row r="352" spans="1:17" ht="49.95" customHeight="1">
      <c r="A352" s="29"/>
      <c r="B352" s="55" t="s">
        <v>51</v>
      </c>
      <c r="C352" s="31">
        <v>5.52</v>
      </c>
      <c r="D352" s="28">
        <v>60</v>
      </c>
      <c r="E352" s="33">
        <v>0.33</v>
      </c>
      <c r="F352" s="33">
        <v>0.06</v>
      </c>
      <c r="G352" s="33">
        <v>1.1399999999999999</v>
      </c>
      <c r="H352" s="33">
        <v>6.6</v>
      </c>
      <c r="I352" s="33">
        <v>1.6E-2</v>
      </c>
      <c r="J352" s="33">
        <v>2.4500000000000002</v>
      </c>
      <c r="K352" s="33">
        <v>0</v>
      </c>
      <c r="L352" s="33">
        <v>0.05</v>
      </c>
      <c r="M352" s="33">
        <v>8.5</v>
      </c>
      <c r="N352" s="33">
        <v>15</v>
      </c>
      <c r="O352" s="33">
        <v>7</v>
      </c>
      <c r="P352" s="33">
        <v>0.25</v>
      </c>
      <c r="Q352" s="33">
        <v>71.7</v>
      </c>
    </row>
    <row r="353" spans="1:17" ht="49.95" customHeight="1">
      <c r="A353" s="11"/>
      <c r="B353" s="12" t="s">
        <v>38</v>
      </c>
      <c r="C353" s="7">
        <v>5.3</v>
      </c>
      <c r="D353" s="8">
        <v>100</v>
      </c>
      <c r="E353" s="9">
        <v>7.58</v>
      </c>
      <c r="F353" s="9">
        <v>0.94</v>
      </c>
      <c r="G353" s="9">
        <v>47.9</v>
      </c>
      <c r="H353" s="9">
        <v>236</v>
      </c>
      <c r="I353" s="9">
        <v>0.02</v>
      </c>
      <c r="J353" s="9">
        <v>0.28000000000000003</v>
      </c>
      <c r="K353" s="9">
        <v>0.1</v>
      </c>
      <c r="L353" s="9">
        <v>0.2</v>
      </c>
      <c r="M353" s="9">
        <v>352</v>
      </c>
      <c r="N353" s="9">
        <v>200</v>
      </c>
      <c r="O353" s="9">
        <v>14</v>
      </c>
      <c r="P353" s="9">
        <v>0.4</v>
      </c>
      <c r="Q353" s="8">
        <v>15</v>
      </c>
    </row>
    <row r="354" spans="1:17" ht="49.95" customHeight="1">
      <c r="A354" s="11"/>
      <c r="B354" s="109" t="s">
        <v>79</v>
      </c>
      <c r="C354" s="21">
        <v>10.9</v>
      </c>
      <c r="D354" s="22" t="s">
        <v>69</v>
      </c>
      <c r="E354" s="23">
        <v>0.12</v>
      </c>
      <c r="F354" s="23">
        <v>0.1</v>
      </c>
      <c r="G354" s="23">
        <v>27.5</v>
      </c>
      <c r="H354" s="23">
        <v>112</v>
      </c>
      <c r="I354" s="23">
        <v>0.03</v>
      </c>
      <c r="J354" s="23">
        <v>10</v>
      </c>
      <c r="K354" s="23">
        <v>0</v>
      </c>
      <c r="L354" s="23">
        <v>0.2</v>
      </c>
      <c r="M354" s="23">
        <v>15</v>
      </c>
      <c r="N354" s="23">
        <v>11</v>
      </c>
      <c r="O354" s="23">
        <v>9</v>
      </c>
      <c r="P354" s="23">
        <v>2.2000000000000002</v>
      </c>
      <c r="Q354" s="22">
        <v>344</v>
      </c>
    </row>
    <row r="355" spans="1:17" ht="49.95" customHeight="1">
      <c r="A355" s="13" t="s">
        <v>30</v>
      </c>
      <c r="B355" s="34"/>
      <c r="C355" s="14">
        <f>SUM(C351:C354)</f>
        <v>79.58</v>
      </c>
      <c r="D355" s="15"/>
      <c r="E355" s="16">
        <f>SUM(E351:E354)</f>
        <v>30.23</v>
      </c>
      <c r="F355" s="16">
        <f t="shared" ref="F355:H355" si="46">SUM(F351:F354)</f>
        <v>25.150000000000002</v>
      </c>
      <c r="G355" s="16">
        <f t="shared" si="46"/>
        <v>130.19</v>
      </c>
      <c r="H355" s="16">
        <f t="shared" si="46"/>
        <v>863.35</v>
      </c>
      <c r="I355" s="56">
        <v>0.44400000000000001</v>
      </c>
      <c r="J355" s="56">
        <v>23.25</v>
      </c>
      <c r="K355" s="56">
        <v>0.122</v>
      </c>
      <c r="L355" s="56">
        <v>3.2970000000000002</v>
      </c>
      <c r="M355" s="56">
        <v>56.591999999999999</v>
      </c>
      <c r="N355" s="56">
        <v>207.04900000000001</v>
      </c>
      <c r="O355" s="56">
        <v>57.358999999999995</v>
      </c>
      <c r="P355" s="56">
        <v>2.3920000000000003</v>
      </c>
      <c r="Q355" s="57"/>
    </row>
    <row r="356" spans="1:17" ht="49.95" customHeight="1">
      <c r="A356" s="18"/>
      <c r="B356" s="48"/>
      <c r="C356" s="49"/>
      <c r="D356" s="50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1:17" ht="49.95" customHeight="1">
      <c r="A357" s="41"/>
      <c r="B357" s="59"/>
      <c r="C357" s="60"/>
      <c r="D357" s="61"/>
      <c r="E357" s="62"/>
      <c r="F357" s="62"/>
      <c r="G357" s="62"/>
      <c r="H357" s="62"/>
      <c r="I357" s="51"/>
      <c r="J357" s="51"/>
      <c r="K357" s="51"/>
      <c r="L357" s="51"/>
      <c r="M357" s="51"/>
      <c r="N357" s="51"/>
      <c r="O357" s="51"/>
      <c r="P357" s="51"/>
      <c r="Q357" s="61"/>
    </row>
    <row r="358" spans="1:17" ht="49.95" customHeight="1">
      <c r="A358" s="13" t="s">
        <v>31</v>
      </c>
      <c r="B358" s="10" t="s">
        <v>44</v>
      </c>
      <c r="C358" s="8">
        <v>4.7300000000000004</v>
      </c>
      <c r="D358" s="19">
        <v>20</v>
      </c>
      <c r="E358" s="9">
        <v>8.4</v>
      </c>
      <c r="F358" s="9">
        <v>4.5199999999999996</v>
      </c>
      <c r="G358" s="9">
        <v>27.88</v>
      </c>
      <c r="H358" s="9">
        <v>92</v>
      </c>
      <c r="I358" s="10"/>
      <c r="J358" s="10"/>
      <c r="K358" s="10"/>
      <c r="L358" s="10"/>
      <c r="M358" s="10"/>
      <c r="N358" s="10"/>
      <c r="O358" s="10"/>
      <c r="P358" s="10"/>
      <c r="Q358" s="8" t="s">
        <v>33</v>
      </c>
    </row>
    <row r="359" spans="1:17" ht="49.95" customHeight="1">
      <c r="A359" s="13"/>
      <c r="B359" s="20" t="s">
        <v>34</v>
      </c>
      <c r="C359" s="21">
        <v>2.97</v>
      </c>
      <c r="D359" s="22">
        <v>200</v>
      </c>
      <c r="E359" s="23">
        <v>0.13</v>
      </c>
      <c r="F359" s="23">
        <v>7.0000000000000007E-2</v>
      </c>
      <c r="G359" s="23">
        <v>13.64</v>
      </c>
      <c r="H359" s="9">
        <v>50.9</v>
      </c>
      <c r="I359" s="10"/>
      <c r="J359" s="10"/>
      <c r="K359" s="10"/>
      <c r="L359" s="10"/>
      <c r="M359" s="10"/>
      <c r="N359" s="10"/>
      <c r="O359" s="10"/>
      <c r="P359" s="10"/>
      <c r="Q359" s="8">
        <v>627</v>
      </c>
    </row>
    <row r="360" spans="1:17" ht="49.95" customHeight="1">
      <c r="A360" s="63"/>
      <c r="B360" s="6"/>
      <c r="C360" s="9">
        <f>SUM(C358:C359)</f>
        <v>7.7000000000000011</v>
      </c>
      <c r="D360" s="8"/>
      <c r="E360" s="8">
        <f>SUM(E358:E359)</f>
        <v>8.5300000000000011</v>
      </c>
      <c r="F360" s="8">
        <f t="shared" ref="F360:H360" si="47">SUM(F358:F359)</f>
        <v>4.59</v>
      </c>
      <c r="G360" s="8">
        <f t="shared" si="47"/>
        <v>41.519999999999996</v>
      </c>
      <c r="H360" s="8">
        <f t="shared" si="47"/>
        <v>142.9</v>
      </c>
      <c r="I360" s="51"/>
      <c r="J360" s="51"/>
      <c r="K360" s="51"/>
      <c r="L360" s="51"/>
      <c r="M360" s="51"/>
      <c r="N360" s="51"/>
      <c r="O360" s="51"/>
      <c r="P360" s="51"/>
      <c r="Q360" s="64"/>
    </row>
    <row r="361" spans="1:17" ht="49.95" customHeight="1">
      <c r="A361" s="13"/>
      <c r="B361" s="6"/>
      <c r="C361" s="9"/>
      <c r="D361" s="8"/>
      <c r="E361" s="8"/>
      <c r="F361" s="8"/>
      <c r="G361" s="8"/>
      <c r="H361" s="8"/>
      <c r="I361" s="51"/>
      <c r="J361" s="51"/>
      <c r="K361" s="51"/>
      <c r="L361" s="51"/>
      <c r="M361" s="51"/>
      <c r="N361" s="51"/>
      <c r="O361" s="51"/>
      <c r="P361" s="51"/>
      <c r="Q361" s="8"/>
    </row>
    <row r="362" spans="1:17" ht="49.95" customHeight="1">
      <c r="A362" s="41"/>
      <c r="B362" s="42"/>
      <c r="C362" s="43"/>
      <c r="D362" s="58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4"/>
    </row>
    <row r="363" spans="1:17" ht="49.95" customHeight="1">
      <c r="A363" s="65" t="s">
        <v>53</v>
      </c>
      <c r="B363" s="156" t="s">
        <v>2</v>
      </c>
      <c r="C363" s="148" t="s">
        <v>3</v>
      </c>
      <c r="D363" s="157" t="s">
        <v>4</v>
      </c>
      <c r="E363" s="155" t="s">
        <v>5</v>
      </c>
      <c r="F363" s="155"/>
      <c r="G363" s="155"/>
      <c r="H363" s="153" t="s">
        <v>6</v>
      </c>
      <c r="I363" s="4" t="s">
        <v>54</v>
      </c>
      <c r="J363" s="4" t="s">
        <v>55</v>
      </c>
      <c r="K363" s="4" t="s">
        <v>56</v>
      </c>
      <c r="L363" s="4" t="s">
        <v>57</v>
      </c>
      <c r="M363" s="4" t="s">
        <v>58</v>
      </c>
      <c r="N363" s="4" t="s">
        <v>59</v>
      </c>
      <c r="O363" s="4" t="s">
        <v>60</v>
      </c>
      <c r="P363" s="4" t="s">
        <v>61</v>
      </c>
      <c r="Q363" s="136" t="s">
        <v>9</v>
      </c>
    </row>
    <row r="364" spans="1:17" ht="49.95" customHeight="1">
      <c r="A364" s="66" t="s">
        <v>10</v>
      </c>
      <c r="B364" s="156"/>
      <c r="C364" s="149"/>
      <c r="D364" s="157"/>
      <c r="E364" s="4" t="s">
        <v>11</v>
      </c>
      <c r="F364" s="4" t="s">
        <v>12</v>
      </c>
      <c r="G364" s="4" t="s">
        <v>13</v>
      </c>
      <c r="H364" s="154"/>
      <c r="I364" s="67">
        <f t="shared" ref="I364:P364" si="48">I360</f>
        <v>0</v>
      </c>
      <c r="J364" s="67">
        <f t="shared" si="48"/>
        <v>0</v>
      </c>
      <c r="K364" s="67">
        <f t="shared" si="48"/>
        <v>0</v>
      </c>
      <c r="L364" s="67">
        <f t="shared" si="48"/>
        <v>0</v>
      </c>
      <c r="M364" s="67">
        <f t="shared" si="48"/>
        <v>0</v>
      </c>
      <c r="N364" s="67">
        <f t="shared" si="48"/>
        <v>0</v>
      </c>
      <c r="O364" s="67">
        <f t="shared" si="48"/>
        <v>0</v>
      </c>
      <c r="P364" s="67">
        <f t="shared" si="48"/>
        <v>0</v>
      </c>
      <c r="Q364" s="137"/>
    </row>
    <row r="365" spans="1:17" ht="49.95" customHeight="1">
      <c r="A365" s="68" t="s">
        <v>22</v>
      </c>
      <c r="B365" s="6" t="s">
        <v>62</v>
      </c>
      <c r="C365" s="7">
        <v>36.9</v>
      </c>
      <c r="D365" s="8" t="s">
        <v>24</v>
      </c>
      <c r="E365" s="9">
        <v>6.62</v>
      </c>
      <c r="F365" s="9">
        <v>12.2</v>
      </c>
      <c r="G365" s="9">
        <v>47.4</v>
      </c>
      <c r="H365" s="9">
        <v>341</v>
      </c>
      <c r="I365" s="9">
        <v>0.11</v>
      </c>
      <c r="J365" s="9">
        <v>0.96799999999999997</v>
      </c>
      <c r="K365" s="9">
        <v>4.3999999999999997E-2</v>
      </c>
      <c r="L365" s="9">
        <v>0.17599999999999999</v>
      </c>
      <c r="M365" s="9">
        <v>133.672</v>
      </c>
      <c r="N365" s="9">
        <v>156.72800000000001</v>
      </c>
      <c r="O365" s="9">
        <v>37.201999999999998</v>
      </c>
      <c r="P365" s="9">
        <v>0.83599999999999997</v>
      </c>
      <c r="Q365" s="8" t="s">
        <v>63</v>
      </c>
    </row>
    <row r="366" spans="1:17" ht="49.95" customHeight="1">
      <c r="A366" s="29"/>
      <c r="B366" s="6" t="s">
        <v>26</v>
      </c>
      <c r="C366" s="7">
        <v>29.71</v>
      </c>
      <c r="D366" s="8" t="s">
        <v>124</v>
      </c>
      <c r="E366" s="9">
        <v>8.89</v>
      </c>
      <c r="F366" s="9">
        <v>6.96</v>
      </c>
      <c r="G366" s="9">
        <v>23.95</v>
      </c>
      <c r="H366" s="9">
        <v>197.2</v>
      </c>
      <c r="I366" s="9">
        <v>0.02</v>
      </c>
      <c r="J366" s="9">
        <v>0.28000000000000003</v>
      </c>
      <c r="K366" s="9">
        <v>0.1</v>
      </c>
      <c r="L366" s="9">
        <v>0.2</v>
      </c>
      <c r="M366" s="9">
        <v>352</v>
      </c>
      <c r="N366" s="9">
        <v>200</v>
      </c>
      <c r="O366" s="9">
        <v>14</v>
      </c>
      <c r="P366" s="9">
        <v>0.4</v>
      </c>
      <c r="Q366" s="8">
        <v>15</v>
      </c>
    </row>
    <row r="367" spans="1:17" ht="49.95" customHeight="1">
      <c r="A367" s="11"/>
      <c r="B367" s="12" t="s">
        <v>125</v>
      </c>
      <c r="C367" s="46">
        <v>8.19</v>
      </c>
      <c r="D367" s="8" t="s">
        <v>126</v>
      </c>
      <c r="E367" s="9">
        <v>0.08</v>
      </c>
      <c r="F367" s="9">
        <v>7.25</v>
      </c>
      <c r="G367" s="9">
        <v>0.13</v>
      </c>
      <c r="H367" s="9">
        <v>66</v>
      </c>
      <c r="I367" s="9">
        <v>0</v>
      </c>
      <c r="J367" s="9">
        <v>0</v>
      </c>
      <c r="K367" s="9">
        <v>0.04</v>
      </c>
      <c r="L367" s="9">
        <v>0.11</v>
      </c>
      <c r="M367" s="9">
        <v>2.4</v>
      </c>
      <c r="N367" s="9">
        <v>3</v>
      </c>
      <c r="O367" s="9">
        <v>0</v>
      </c>
      <c r="P367" s="9">
        <v>0.02</v>
      </c>
      <c r="Q367" s="8" t="s">
        <v>129</v>
      </c>
    </row>
    <row r="368" spans="1:17" ht="49.95" customHeight="1">
      <c r="A368" s="88"/>
      <c r="B368" s="12" t="s">
        <v>28</v>
      </c>
      <c r="C368" s="7">
        <v>4.78</v>
      </c>
      <c r="D368" s="8">
        <v>200</v>
      </c>
      <c r="E368" s="9">
        <v>0.13</v>
      </c>
      <c r="F368" s="9">
        <v>0.02</v>
      </c>
      <c r="G368" s="9">
        <v>15.21</v>
      </c>
      <c r="H368" s="9">
        <v>62</v>
      </c>
      <c r="I368" s="9">
        <v>0</v>
      </c>
      <c r="J368" s="9">
        <v>2.819</v>
      </c>
      <c r="K368" s="9">
        <v>0</v>
      </c>
      <c r="L368" s="9">
        <v>0</v>
      </c>
      <c r="M368" s="9">
        <v>14.208</v>
      </c>
      <c r="N368" s="9">
        <v>4.3959999999999999</v>
      </c>
      <c r="O368" s="9">
        <v>2.3980000000000001</v>
      </c>
      <c r="P368" s="9">
        <v>0.35499999999999998</v>
      </c>
      <c r="Q368" s="8" t="s">
        <v>29</v>
      </c>
    </row>
    <row r="369" spans="1:17" ht="49.95" customHeight="1">
      <c r="A369" s="13" t="s">
        <v>30</v>
      </c>
      <c r="B369" s="12"/>
      <c r="C369" s="14">
        <f>SUM(C365:C368)</f>
        <v>79.58</v>
      </c>
      <c r="D369" s="15">
        <v>510</v>
      </c>
      <c r="E369" s="16">
        <f>SUM(E365:E368)</f>
        <v>15.720000000000002</v>
      </c>
      <c r="F369" s="16">
        <f>SUM(F365:F368)</f>
        <v>26.43</v>
      </c>
      <c r="G369" s="16">
        <f>SUM(G365:G368)</f>
        <v>86.69</v>
      </c>
      <c r="H369" s="16">
        <f>SUM(H365:H368)</f>
        <v>666.2</v>
      </c>
      <c r="I369" s="10"/>
      <c r="J369" s="10"/>
      <c r="K369" s="10"/>
      <c r="L369" s="10"/>
      <c r="M369" s="10"/>
      <c r="N369" s="10"/>
      <c r="O369" s="10"/>
      <c r="P369" s="10"/>
      <c r="Q369" s="15"/>
    </row>
    <row r="370" spans="1:17" ht="49.95" customHeight="1"/>
    <row r="371" spans="1:17" ht="49.95" customHeight="1"/>
    <row r="372" spans="1:17" ht="49.9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</row>
    <row r="373" spans="1:17" ht="49.95" customHeight="1">
      <c r="A373" s="13" t="s">
        <v>31</v>
      </c>
      <c r="B373" s="6" t="s">
        <v>40</v>
      </c>
      <c r="C373" s="7">
        <v>4.7300000000000004</v>
      </c>
      <c r="D373" s="8">
        <v>20</v>
      </c>
      <c r="E373" s="9">
        <v>4.2</v>
      </c>
      <c r="F373" s="9">
        <v>2.2599999999999998</v>
      </c>
      <c r="G373" s="9">
        <v>13.94</v>
      </c>
      <c r="H373" s="9">
        <v>82.9</v>
      </c>
      <c r="I373" s="9">
        <v>0.09</v>
      </c>
      <c r="J373" s="9">
        <v>0</v>
      </c>
      <c r="K373" s="9">
        <v>0</v>
      </c>
      <c r="L373" s="9">
        <v>0</v>
      </c>
      <c r="M373" s="9">
        <v>39.36</v>
      </c>
      <c r="N373" s="9">
        <v>1.98</v>
      </c>
      <c r="O373" s="9">
        <v>3.72</v>
      </c>
      <c r="P373" s="9">
        <v>1.26</v>
      </c>
      <c r="Q373" s="8" t="s">
        <v>33</v>
      </c>
    </row>
    <row r="374" spans="1:17" ht="49.95" customHeight="1">
      <c r="A374" s="13"/>
      <c r="B374" s="20" t="s">
        <v>34</v>
      </c>
      <c r="C374" s="21">
        <v>2.97</v>
      </c>
      <c r="D374" s="22">
        <v>200</v>
      </c>
      <c r="E374" s="23">
        <v>0.13</v>
      </c>
      <c r="F374" s="23">
        <v>7.0000000000000007E-2</v>
      </c>
      <c r="G374" s="23">
        <v>13.64</v>
      </c>
      <c r="H374" s="23">
        <v>50.9</v>
      </c>
      <c r="I374" s="51"/>
      <c r="J374" s="51"/>
      <c r="K374" s="51"/>
      <c r="L374" s="51"/>
      <c r="M374" s="51"/>
      <c r="N374" s="51"/>
      <c r="O374" s="51"/>
      <c r="P374" s="51"/>
      <c r="Q374" s="8">
        <v>627</v>
      </c>
    </row>
    <row r="375" spans="1:17" ht="49.95" customHeight="1">
      <c r="A375" s="13"/>
      <c r="B375" s="6"/>
      <c r="C375" s="9">
        <f>SUM(C373:C374)</f>
        <v>7.7000000000000011</v>
      </c>
      <c r="D375" s="8"/>
      <c r="E375" s="8">
        <f>SUM(E373:E374)</f>
        <v>4.33</v>
      </c>
      <c r="F375" s="8">
        <f t="shared" ref="F375:H375" si="49">SUM(F373:F374)</f>
        <v>2.3299999999999996</v>
      </c>
      <c r="G375" s="8">
        <f t="shared" si="49"/>
        <v>27.58</v>
      </c>
      <c r="H375" s="8">
        <f t="shared" si="49"/>
        <v>133.80000000000001</v>
      </c>
      <c r="I375" s="51"/>
      <c r="J375" s="51"/>
      <c r="K375" s="51"/>
      <c r="L375" s="51"/>
      <c r="M375" s="51"/>
      <c r="N375" s="51"/>
      <c r="O375" s="51"/>
      <c r="P375" s="51"/>
      <c r="Q375" s="8"/>
    </row>
    <row r="376" spans="1:17" ht="49.95" customHeight="1">
      <c r="A376" s="41"/>
      <c r="B376" s="48"/>
      <c r="C376" s="49"/>
      <c r="D376" s="50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0"/>
    </row>
    <row r="377" spans="1:17" ht="49.95" customHeight="1">
      <c r="A377" s="65" t="s">
        <v>53</v>
      </c>
      <c r="B377" s="156" t="s">
        <v>2</v>
      </c>
      <c r="C377" s="148" t="s">
        <v>3</v>
      </c>
      <c r="D377" s="136" t="s">
        <v>4</v>
      </c>
      <c r="E377" s="155" t="s">
        <v>5</v>
      </c>
      <c r="F377" s="155"/>
      <c r="G377" s="155"/>
      <c r="H377" s="153" t="s">
        <v>6</v>
      </c>
      <c r="I377" s="16">
        <f t="shared" ref="I377:P377" si="50">SUM(I369:I376)</f>
        <v>0.09</v>
      </c>
      <c r="J377" s="16">
        <f t="shared" si="50"/>
        <v>0</v>
      </c>
      <c r="K377" s="16">
        <f t="shared" si="50"/>
        <v>0</v>
      </c>
      <c r="L377" s="16">
        <f t="shared" si="50"/>
        <v>0</v>
      </c>
      <c r="M377" s="16">
        <f t="shared" si="50"/>
        <v>39.36</v>
      </c>
      <c r="N377" s="16">
        <f t="shared" si="50"/>
        <v>1.98</v>
      </c>
      <c r="O377" s="16">
        <f t="shared" si="50"/>
        <v>3.72</v>
      </c>
      <c r="P377" s="16">
        <f t="shared" si="50"/>
        <v>1.26</v>
      </c>
      <c r="Q377" s="136" t="s">
        <v>9</v>
      </c>
    </row>
    <row r="378" spans="1:17" ht="49.95" customHeight="1">
      <c r="A378" s="53" t="s">
        <v>35</v>
      </c>
      <c r="B378" s="156"/>
      <c r="C378" s="149"/>
      <c r="D378" s="137"/>
      <c r="E378" s="4" t="s">
        <v>11</v>
      </c>
      <c r="F378" s="4" t="s">
        <v>12</v>
      </c>
      <c r="G378" s="4" t="s">
        <v>13</v>
      </c>
      <c r="H378" s="154"/>
      <c r="I378" s="10"/>
      <c r="J378" s="10"/>
      <c r="K378" s="10"/>
      <c r="L378" s="10"/>
      <c r="M378" s="10"/>
      <c r="N378" s="10"/>
      <c r="O378" s="10"/>
      <c r="P378" s="10"/>
      <c r="Q378" s="137"/>
    </row>
    <row r="379" spans="1:17" ht="49.95" customHeight="1">
      <c r="A379" s="72" t="s">
        <v>22</v>
      </c>
      <c r="B379" s="6" t="s">
        <v>64</v>
      </c>
      <c r="C379" s="7">
        <v>9.92</v>
      </c>
      <c r="D379" s="8">
        <v>200</v>
      </c>
      <c r="E379" s="9">
        <v>8.42</v>
      </c>
      <c r="F379" s="9">
        <v>8.11</v>
      </c>
      <c r="G379" s="9">
        <v>51.22</v>
      </c>
      <c r="H379" s="9">
        <v>311.16000000000003</v>
      </c>
      <c r="I379" s="4" t="s">
        <v>14</v>
      </c>
      <c r="J379" s="4" t="s">
        <v>15</v>
      </c>
      <c r="K379" s="4" t="s">
        <v>16</v>
      </c>
      <c r="L379" s="4" t="s">
        <v>17</v>
      </c>
      <c r="M379" s="4" t="s">
        <v>18</v>
      </c>
      <c r="N379" s="4" t="s">
        <v>19</v>
      </c>
      <c r="O379" s="4" t="s">
        <v>20</v>
      </c>
      <c r="P379" s="4" t="s">
        <v>21</v>
      </c>
      <c r="Q379" s="8" t="s">
        <v>66</v>
      </c>
    </row>
    <row r="380" spans="1:17" ht="49.95" customHeight="1">
      <c r="A380" s="29"/>
      <c r="B380" s="112" t="s">
        <v>67</v>
      </c>
      <c r="C380" s="33">
        <v>49.4</v>
      </c>
      <c r="D380" s="32" t="s">
        <v>132</v>
      </c>
      <c r="E380" s="32">
        <v>8.25</v>
      </c>
      <c r="F380" s="32">
        <v>12.1</v>
      </c>
      <c r="G380" s="32">
        <v>7.16</v>
      </c>
      <c r="H380" s="32">
        <v>172</v>
      </c>
      <c r="I380" s="33">
        <v>3.21</v>
      </c>
      <c r="J380" s="33">
        <v>1.96</v>
      </c>
      <c r="K380" s="33">
        <v>0</v>
      </c>
      <c r="L380" s="33">
        <v>0.04</v>
      </c>
      <c r="M380" s="33">
        <v>6.8</v>
      </c>
      <c r="N380" s="33">
        <v>12</v>
      </c>
      <c r="O380" s="33">
        <v>5.6</v>
      </c>
      <c r="P380" s="33">
        <v>0.2</v>
      </c>
      <c r="Q380" s="32">
        <v>272</v>
      </c>
    </row>
    <row r="381" spans="1:17" ht="49.95" customHeight="1">
      <c r="A381" s="11"/>
      <c r="B381" s="12" t="s">
        <v>38</v>
      </c>
      <c r="C381" s="7">
        <v>5.3</v>
      </c>
      <c r="D381" s="8">
        <v>100</v>
      </c>
      <c r="E381" s="9">
        <v>7.58</v>
      </c>
      <c r="F381" s="9">
        <v>0.94</v>
      </c>
      <c r="G381" s="9">
        <v>47.9</v>
      </c>
      <c r="H381" s="9">
        <v>236</v>
      </c>
      <c r="I381" s="9">
        <v>0.02</v>
      </c>
      <c r="J381" s="9">
        <v>0.28000000000000003</v>
      </c>
      <c r="K381" s="9">
        <v>0.1</v>
      </c>
      <c r="L381" s="9">
        <v>0.2</v>
      </c>
      <c r="M381" s="9">
        <v>352</v>
      </c>
      <c r="N381" s="9">
        <v>200</v>
      </c>
      <c r="O381" s="9">
        <v>14</v>
      </c>
      <c r="P381" s="9">
        <v>0.4</v>
      </c>
      <c r="Q381" s="8">
        <v>15</v>
      </c>
    </row>
    <row r="382" spans="1:17" ht="49.95" customHeight="1">
      <c r="A382" s="85"/>
      <c r="B382" s="12" t="s">
        <v>34</v>
      </c>
      <c r="C382" s="7">
        <v>2.97</v>
      </c>
      <c r="D382" s="8">
        <v>200</v>
      </c>
      <c r="E382" s="9">
        <v>0.13</v>
      </c>
      <c r="F382" s="9">
        <v>7.0000000000000007E-2</v>
      </c>
      <c r="G382" s="9">
        <v>13.64</v>
      </c>
      <c r="H382" s="9">
        <v>50.9</v>
      </c>
      <c r="I382" s="10"/>
      <c r="J382" s="10"/>
      <c r="K382" s="10"/>
      <c r="L382" s="10"/>
      <c r="M382" s="10"/>
      <c r="N382" s="10"/>
      <c r="O382" s="10"/>
      <c r="P382" s="10"/>
      <c r="Q382" s="8">
        <v>627</v>
      </c>
    </row>
    <row r="383" spans="1:17" ht="49.95" customHeight="1">
      <c r="A383" s="88"/>
      <c r="B383" s="20" t="s">
        <v>40</v>
      </c>
      <c r="C383" s="21">
        <v>11.99</v>
      </c>
      <c r="D383" s="22">
        <v>40</v>
      </c>
      <c r="E383" s="23">
        <v>8.4</v>
      </c>
      <c r="F383" s="23">
        <v>4.46</v>
      </c>
      <c r="G383" s="23">
        <v>27.88</v>
      </c>
      <c r="H383" s="23">
        <v>165.8</v>
      </c>
      <c r="I383" s="23">
        <v>0.09</v>
      </c>
      <c r="J383" s="23">
        <v>0</v>
      </c>
      <c r="K383" s="23">
        <v>0</v>
      </c>
      <c r="L383" s="23">
        <v>0</v>
      </c>
      <c r="M383" s="23">
        <v>39.36</v>
      </c>
      <c r="N383" s="23">
        <v>1.98</v>
      </c>
      <c r="O383" s="23">
        <v>3.72</v>
      </c>
      <c r="P383" s="23">
        <v>1.26</v>
      </c>
      <c r="Q383" s="22" t="s">
        <v>33</v>
      </c>
    </row>
    <row r="384" spans="1:17" ht="49.95" customHeight="1">
      <c r="A384" s="13" t="s">
        <v>30</v>
      </c>
      <c r="B384" s="34"/>
      <c r="C384" s="14">
        <f>SUM(C379:C383)</f>
        <v>79.58</v>
      </c>
      <c r="D384" s="15"/>
      <c r="E384" s="16">
        <f>SUM(E379:E383)</f>
        <v>32.78</v>
      </c>
      <c r="F384" s="16">
        <f t="shared" ref="F384:H384" si="51">SUM(F379:F383)</f>
        <v>25.680000000000003</v>
      </c>
      <c r="G384" s="16">
        <f t="shared" si="51"/>
        <v>147.80000000000001</v>
      </c>
      <c r="H384" s="16">
        <f t="shared" si="51"/>
        <v>935.86000000000013</v>
      </c>
      <c r="I384" s="9">
        <v>0.02</v>
      </c>
      <c r="J384" s="9">
        <v>0</v>
      </c>
      <c r="K384" s="9">
        <v>0</v>
      </c>
      <c r="L384" s="9">
        <v>0.26</v>
      </c>
      <c r="M384" s="9">
        <v>4.5999999999999996</v>
      </c>
      <c r="N384" s="9">
        <v>17.399999999999999</v>
      </c>
      <c r="O384" s="9">
        <v>6.6</v>
      </c>
      <c r="P384" s="9">
        <v>0.22</v>
      </c>
      <c r="Q384" s="15"/>
    </row>
    <row r="385" spans="1:17" ht="49.95" customHeight="1">
      <c r="A385" s="47"/>
      <c r="B385" s="59"/>
      <c r="C385" s="60"/>
      <c r="D385" s="61"/>
      <c r="E385" s="62"/>
      <c r="F385" s="62"/>
      <c r="G385" s="62"/>
      <c r="H385" s="62"/>
      <c r="I385" s="51"/>
      <c r="J385" s="51"/>
      <c r="K385" s="51"/>
      <c r="L385" s="51"/>
      <c r="M385" s="51"/>
      <c r="N385" s="51"/>
      <c r="O385" s="51"/>
      <c r="P385" s="51"/>
      <c r="Q385" s="61"/>
    </row>
    <row r="386" spans="1:17" ht="49.95" customHeight="1">
      <c r="A386" s="41"/>
      <c r="B386" s="48"/>
      <c r="C386" s="49"/>
      <c r="D386" s="50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0"/>
    </row>
    <row r="387" spans="1:17" ht="49.95" customHeight="1">
      <c r="A387" s="13" t="s">
        <v>31</v>
      </c>
      <c r="B387" s="10" t="s">
        <v>44</v>
      </c>
      <c r="C387" s="8">
        <v>4.7300000000000004</v>
      </c>
      <c r="D387" s="19">
        <v>20</v>
      </c>
      <c r="E387" s="9">
        <v>8.4</v>
      </c>
      <c r="F387" s="9">
        <v>4.5199999999999996</v>
      </c>
      <c r="G387" s="9">
        <v>27.88</v>
      </c>
      <c r="H387" s="9">
        <v>92</v>
      </c>
      <c r="I387" s="10"/>
      <c r="J387" s="10"/>
      <c r="K387" s="10"/>
      <c r="L387" s="10"/>
      <c r="M387" s="10"/>
      <c r="N387" s="10"/>
      <c r="O387" s="10"/>
      <c r="P387" s="10"/>
      <c r="Q387" s="8" t="s">
        <v>33</v>
      </c>
    </row>
    <row r="388" spans="1:17" ht="49.95" customHeight="1">
      <c r="A388" s="13"/>
      <c r="B388" s="20" t="s">
        <v>34</v>
      </c>
      <c r="C388" s="21">
        <v>2.97</v>
      </c>
      <c r="D388" s="22">
        <v>200</v>
      </c>
      <c r="E388" s="23">
        <v>0.13</v>
      </c>
      <c r="F388" s="23">
        <v>7.0000000000000007E-2</v>
      </c>
      <c r="G388" s="23">
        <v>13.64</v>
      </c>
      <c r="H388" s="23">
        <v>50.9</v>
      </c>
      <c r="I388" s="51"/>
      <c r="J388" s="51"/>
      <c r="K388" s="51"/>
      <c r="L388" s="51"/>
      <c r="M388" s="51"/>
      <c r="N388" s="51"/>
      <c r="O388" s="51"/>
      <c r="P388" s="51"/>
      <c r="Q388" s="8">
        <v>627</v>
      </c>
    </row>
    <row r="389" spans="1:17" ht="49.95" customHeight="1">
      <c r="A389" s="13"/>
      <c r="B389" s="6"/>
      <c r="C389" s="9">
        <f>SUM(C387:C388)</f>
        <v>7.7000000000000011</v>
      </c>
      <c r="D389" s="8"/>
      <c r="E389" s="8">
        <f>SUM(E387:E388)</f>
        <v>8.5300000000000011</v>
      </c>
      <c r="F389" s="8">
        <f t="shared" ref="F389:H389" si="52">SUM(F387:F388)</f>
        <v>4.59</v>
      </c>
      <c r="G389" s="8">
        <f t="shared" si="52"/>
        <v>41.519999999999996</v>
      </c>
      <c r="H389" s="8">
        <f t="shared" si="52"/>
        <v>142.9</v>
      </c>
      <c r="I389" s="51"/>
      <c r="J389" s="51"/>
      <c r="K389" s="51"/>
      <c r="L389" s="51"/>
      <c r="M389" s="51"/>
      <c r="N389" s="51"/>
      <c r="O389" s="51"/>
      <c r="P389" s="51"/>
      <c r="Q389" s="8"/>
    </row>
    <row r="390" spans="1:17" ht="49.95" customHeight="1">
      <c r="A390" s="41"/>
      <c r="B390" s="59"/>
      <c r="C390" s="60"/>
      <c r="D390" s="61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1"/>
    </row>
    <row r="391" spans="1:17" ht="49.95" customHeight="1">
      <c r="A391" s="65" t="s">
        <v>53</v>
      </c>
      <c r="B391" s="156" t="s">
        <v>2</v>
      </c>
      <c r="C391" s="148" t="s">
        <v>3</v>
      </c>
      <c r="D391" s="157" t="s">
        <v>4</v>
      </c>
      <c r="E391" s="155" t="s">
        <v>5</v>
      </c>
      <c r="F391" s="155"/>
      <c r="G391" s="155"/>
      <c r="H391" s="153" t="s">
        <v>6</v>
      </c>
      <c r="I391" s="4" t="s">
        <v>14</v>
      </c>
      <c r="J391" s="4" t="s">
        <v>15</v>
      </c>
      <c r="K391" s="4" t="s">
        <v>16</v>
      </c>
      <c r="L391" s="4" t="s">
        <v>17</v>
      </c>
      <c r="M391" s="4" t="s">
        <v>18</v>
      </c>
      <c r="N391" s="4" t="s">
        <v>19</v>
      </c>
      <c r="O391" s="4" t="s">
        <v>20</v>
      </c>
      <c r="P391" s="4" t="s">
        <v>21</v>
      </c>
      <c r="Q391" s="136" t="s">
        <v>9</v>
      </c>
    </row>
    <row r="392" spans="1:17" ht="49.95" customHeight="1">
      <c r="A392" s="53" t="s">
        <v>41</v>
      </c>
      <c r="B392" s="156"/>
      <c r="C392" s="149"/>
      <c r="D392" s="157"/>
      <c r="E392" s="4" t="s">
        <v>11</v>
      </c>
      <c r="F392" s="4" t="s">
        <v>12</v>
      </c>
      <c r="G392" s="4" t="s">
        <v>13</v>
      </c>
      <c r="H392" s="154"/>
      <c r="I392" s="9"/>
      <c r="J392" s="9"/>
      <c r="K392" s="9"/>
      <c r="L392" s="9"/>
      <c r="M392" s="9"/>
      <c r="N392" s="9"/>
      <c r="O392" s="9"/>
      <c r="P392" s="9"/>
      <c r="Q392" s="137"/>
    </row>
    <row r="393" spans="1:17" ht="49.95" customHeight="1">
      <c r="A393" s="72" t="s">
        <v>22</v>
      </c>
      <c r="B393" s="6" t="s">
        <v>42</v>
      </c>
      <c r="C393" s="46">
        <v>38.71</v>
      </c>
      <c r="D393" s="8" t="s">
        <v>24</v>
      </c>
      <c r="E393" s="9">
        <v>6.68</v>
      </c>
      <c r="F393" s="9">
        <v>11.68</v>
      </c>
      <c r="G393" s="9">
        <v>46.2</v>
      </c>
      <c r="H393" s="9">
        <v>357</v>
      </c>
      <c r="I393" s="9">
        <v>8.7999999999999995E-2</v>
      </c>
      <c r="J393" s="9">
        <v>1.1659999999999999</v>
      </c>
      <c r="K393" s="9">
        <v>6.6000000000000003E-2</v>
      </c>
      <c r="L393" s="9">
        <v>0.52800000000000002</v>
      </c>
      <c r="M393" s="9">
        <v>134.06800000000001</v>
      </c>
      <c r="N393" s="9">
        <v>118.184</v>
      </c>
      <c r="O393" s="9">
        <v>20.306000000000001</v>
      </c>
      <c r="P393" s="9">
        <v>0.50600000000000001</v>
      </c>
      <c r="Q393" s="8" t="s">
        <v>43</v>
      </c>
    </row>
    <row r="394" spans="1:17" ht="49.95" customHeight="1">
      <c r="A394" s="29"/>
      <c r="B394" s="12" t="s">
        <v>38</v>
      </c>
      <c r="C394" s="7">
        <v>5.3</v>
      </c>
      <c r="D394" s="8">
        <v>100</v>
      </c>
      <c r="E394" s="9">
        <v>7.58</v>
      </c>
      <c r="F394" s="9">
        <v>0.94</v>
      </c>
      <c r="G394" s="9">
        <v>47.9</v>
      </c>
      <c r="H394" s="9">
        <v>236</v>
      </c>
      <c r="I394" s="9">
        <v>0.02</v>
      </c>
      <c r="J394" s="9">
        <v>0.28000000000000003</v>
      </c>
      <c r="K394" s="9">
        <v>0.1</v>
      </c>
      <c r="L394" s="9">
        <v>0.2</v>
      </c>
      <c r="M394" s="9">
        <v>352</v>
      </c>
      <c r="N394" s="9">
        <v>200</v>
      </c>
      <c r="O394" s="9">
        <v>14</v>
      </c>
      <c r="P394" s="9">
        <v>0.4</v>
      </c>
      <c r="Q394" s="8">
        <v>15</v>
      </c>
    </row>
    <row r="395" spans="1:17" ht="49.95" customHeight="1">
      <c r="A395" s="11"/>
      <c r="B395" s="12" t="s">
        <v>133</v>
      </c>
      <c r="C395" s="46">
        <v>16.38</v>
      </c>
      <c r="D395" s="8">
        <v>20</v>
      </c>
      <c r="E395" s="9">
        <v>0.16</v>
      </c>
      <c r="F395" s="9">
        <v>14.5</v>
      </c>
      <c r="G395" s="9">
        <v>0.26</v>
      </c>
      <c r="H395" s="9">
        <v>132</v>
      </c>
      <c r="I395" s="9">
        <v>0.26</v>
      </c>
      <c r="J395" s="9">
        <v>20.8</v>
      </c>
      <c r="K395" s="9">
        <v>0.1</v>
      </c>
      <c r="L395" s="9">
        <v>2.06</v>
      </c>
      <c r="M395" s="9">
        <v>16.72</v>
      </c>
      <c r="N395" s="9">
        <v>6.6</v>
      </c>
      <c r="O395" s="9">
        <v>7.52</v>
      </c>
      <c r="P395" s="9">
        <v>0.16</v>
      </c>
      <c r="Q395" s="8" t="s">
        <v>129</v>
      </c>
    </row>
    <row r="396" spans="1:17" ht="49.95" customHeight="1">
      <c r="A396" s="85"/>
      <c r="B396" s="113" t="s">
        <v>74</v>
      </c>
      <c r="C396" s="9">
        <v>16.22</v>
      </c>
      <c r="D396" s="19">
        <v>100</v>
      </c>
      <c r="E396" s="9">
        <v>0.4</v>
      </c>
      <c r="F396" s="9">
        <v>0.4</v>
      </c>
      <c r="G396" s="9">
        <v>9.8000000000000007</v>
      </c>
      <c r="H396" s="9">
        <v>47</v>
      </c>
      <c r="I396" s="16">
        <v>0.45</v>
      </c>
      <c r="J396" s="16">
        <v>21.46</v>
      </c>
      <c r="K396" s="16">
        <v>0.14000000000000001</v>
      </c>
      <c r="L396" s="16">
        <v>44.71</v>
      </c>
      <c r="M396" s="16">
        <v>49.79</v>
      </c>
      <c r="N396" s="16">
        <v>104.22</v>
      </c>
      <c r="O396" s="16">
        <v>51.91</v>
      </c>
      <c r="P396" s="16">
        <v>2.11</v>
      </c>
      <c r="Q396" s="8" t="s">
        <v>33</v>
      </c>
    </row>
    <row r="397" spans="1:17" ht="49.95" customHeight="1">
      <c r="A397" s="88"/>
      <c r="B397" s="12" t="s">
        <v>34</v>
      </c>
      <c r="C397" s="7">
        <v>2.97</v>
      </c>
      <c r="D397" s="8">
        <v>200</v>
      </c>
      <c r="E397" s="9">
        <v>0.13</v>
      </c>
      <c r="F397" s="9">
        <v>7.0000000000000007E-2</v>
      </c>
      <c r="G397" s="9">
        <v>13.64</v>
      </c>
      <c r="H397" s="9">
        <v>50.9</v>
      </c>
      <c r="I397" s="10"/>
      <c r="J397" s="10"/>
      <c r="K397" s="10"/>
      <c r="L397" s="10"/>
      <c r="M397" s="10"/>
      <c r="N397" s="10"/>
      <c r="O397" s="10"/>
      <c r="P397" s="10"/>
      <c r="Q397" s="8">
        <v>627</v>
      </c>
    </row>
    <row r="398" spans="1:17" ht="49.95" customHeight="1">
      <c r="A398" s="70" t="s">
        <v>30</v>
      </c>
      <c r="B398" s="34"/>
      <c r="C398" s="14">
        <f>SUM(C393:C397)</f>
        <v>79.58</v>
      </c>
      <c r="D398" s="15"/>
      <c r="E398" s="16">
        <f>SUM(E393:E397)</f>
        <v>14.950000000000001</v>
      </c>
      <c r="F398" s="16">
        <f t="shared" ref="F398:H398" si="53">SUM(F393:F397)</f>
        <v>27.589999999999996</v>
      </c>
      <c r="G398" s="16">
        <f t="shared" si="53"/>
        <v>117.8</v>
      </c>
      <c r="H398" s="16">
        <f t="shared" si="53"/>
        <v>822.9</v>
      </c>
      <c r="I398" s="10"/>
      <c r="J398" s="10"/>
      <c r="K398" s="10"/>
      <c r="L398" s="10"/>
      <c r="M398" s="10"/>
      <c r="N398" s="10"/>
      <c r="O398" s="10"/>
      <c r="P398" s="10"/>
      <c r="Q398" s="15"/>
    </row>
    <row r="399" spans="1:17" ht="49.9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49.95" customHeight="1">
      <c r="A400" s="18"/>
      <c r="B400" s="48"/>
      <c r="C400" s="76"/>
      <c r="D400" s="50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0"/>
    </row>
    <row r="401" spans="1:17" ht="49.95" customHeight="1">
      <c r="A401" s="13" t="s">
        <v>31</v>
      </c>
      <c r="B401" s="6" t="s">
        <v>40</v>
      </c>
      <c r="C401" s="7">
        <v>4.7300000000000004</v>
      </c>
      <c r="D401" s="8">
        <v>20</v>
      </c>
      <c r="E401" s="9">
        <v>4.2</v>
      </c>
      <c r="F401" s="9">
        <v>2.2599999999999998</v>
      </c>
      <c r="G401" s="9">
        <v>13.94</v>
      </c>
      <c r="H401" s="9">
        <v>82.9</v>
      </c>
      <c r="I401" s="9">
        <v>0.09</v>
      </c>
      <c r="J401" s="9">
        <v>0</v>
      </c>
      <c r="K401" s="9">
        <v>0</v>
      </c>
      <c r="L401" s="9">
        <v>0</v>
      </c>
      <c r="M401" s="9">
        <v>39.36</v>
      </c>
      <c r="N401" s="9">
        <v>1.98</v>
      </c>
      <c r="O401" s="9">
        <v>3.72</v>
      </c>
      <c r="P401" s="9">
        <v>1.26</v>
      </c>
      <c r="Q401" s="8" t="s">
        <v>33</v>
      </c>
    </row>
    <row r="402" spans="1:17" ht="49.95" customHeight="1">
      <c r="A402" s="13"/>
      <c r="B402" s="20" t="s">
        <v>34</v>
      </c>
      <c r="C402" s="21">
        <v>2.97</v>
      </c>
      <c r="D402" s="22">
        <v>200</v>
      </c>
      <c r="E402" s="23">
        <v>0.13</v>
      </c>
      <c r="F402" s="23">
        <v>7.0000000000000007E-2</v>
      </c>
      <c r="G402" s="23">
        <v>13.64</v>
      </c>
      <c r="H402" s="9">
        <v>50.9</v>
      </c>
      <c r="I402" s="51"/>
      <c r="J402" s="51"/>
      <c r="K402" s="51"/>
      <c r="L402" s="51"/>
      <c r="M402" s="51"/>
      <c r="N402" s="51"/>
      <c r="O402" s="51"/>
      <c r="P402" s="51"/>
      <c r="Q402" s="8">
        <v>627</v>
      </c>
    </row>
    <row r="403" spans="1:17" ht="49.95" customHeight="1">
      <c r="A403" s="13"/>
      <c r="B403" s="6"/>
      <c r="C403" s="9">
        <f>SUM(C401:C402)</f>
        <v>7.7000000000000011</v>
      </c>
      <c r="D403" s="8"/>
      <c r="E403" s="8">
        <f>SUM(E401:E402)</f>
        <v>4.33</v>
      </c>
      <c r="F403" s="8">
        <f t="shared" ref="F403:H403" si="54">SUM(F401:F402)</f>
        <v>2.3299999999999996</v>
      </c>
      <c r="G403" s="8">
        <f t="shared" si="54"/>
        <v>27.58</v>
      </c>
      <c r="H403" s="8">
        <f t="shared" si="54"/>
        <v>133.80000000000001</v>
      </c>
      <c r="I403" s="51"/>
      <c r="J403" s="51"/>
      <c r="K403" s="51"/>
      <c r="L403" s="51"/>
      <c r="M403" s="51"/>
      <c r="N403" s="51"/>
      <c r="O403" s="51"/>
      <c r="P403" s="51"/>
      <c r="Q403" s="8"/>
    </row>
    <row r="404" spans="1:17" ht="49.95" customHeight="1">
      <c r="A404" s="75"/>
      <c r="B404" s="75"/>
      <c r="C404" s="77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49.9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ht="49.95" customHeight="1">
      <c r="A406" s="65" t="s">
        <v>53</v>
      </c>
      <c r="B406" s="156" t="s">
        <v>2</v>
      </c>
      <c r="C406" s="148" t="s">
        <v>3</v>
      </c>
      <c r="D406" s="136" t="s">
        <v>4</v>
      </c>
      <c r="E406" s="155" t="s">
        <v>5</v>
      </c>
      <c r="F406" s="155"/>
      <c r="G406" s="155"/>
      <c r="H406" s="153" t="s">
        <v>6</v>
      </c>
      <c r="I406" s="9"/>
      <c r="J406" s="9"/>
      <c r="K406" s="9"/>
      <c r="L406" s="9"/>
      <c r="M406" s="9"/>
      <c r="N406" s="9"/>
      <c r="O406" s="9"/>
      <c r="P406" s="9"/>
      <c r="Q406" s="136" t="s">
        <v>9</v>
      </c>
    </row>
    <row r="407" spans="1:17" ht="49.95" customHeight="1">
      <c r="A407" s="53" t="s">
        <v>45</v>
      </c>
      <c r="B407" s="156"/>
      <c r="C407" s="149"/>
      <c r="D407" s="137"/>
      <c r="E407" s="4" t="s">
        <v>11</v>
      </c>
      <c r="F407" s="4" t="s">
        <v>12</v>
      </c>
      <c r="G407" s="4" t="s">
        <v>13</v>
      </c>
      <c r="H407" s="154"/>
      <c r="I407" s="4" t="s">
        <v>54</v>
      </c>
      <c r="J407" s="4" t="s">
        <v>55</v>
      </c>
      <c r="K407" s="4" t="s">
        <v>56</v>
      </c>
      <c r="L407" s="4" t="s">
        <v>57</v>
      </c>
      <c r="M407" s="4" t="s">
        <v>58</v>
      </c>
      <c r="N407" s="4" t="s">
        <v>59</v>
      </c>
      <c r="O407" s="4" t="s">
        <v>60</v>
      </c>
      <c r="P407" s="4" t="s">
        <v>61</v>
      </c>
      <c r="Q407" s="137"/>
    </row>
    <row r="408" spans="1:17" ht="49.95" customHeight="1">
      <c r="A408" s="5" t="s">
        <v>22</v>
      </c>
      <c r="B408" s="12" t="s">
        <v>75</v>
      </c>
      <c r="C408" s="7">
        <v>35.200000000000003</v>
      </c>
      <c r="D408" s="8">
        <v>220</v>
      </c>
      <c r="E408" s="9">
        <v>6.01</v>
      </c>
      <c r="F408" s="9">
        <v>10.86</v>
      </c>
      <c r="G408" s="9">
        <v>42.95</v>
      </c>
      <c r="H408" s="9">
        <v>294</v>
      </c>
      <c r="I408" s="10"/>
      <c r="J408" s="10"/>
      <c r="K408" s="10"/>
      <c r="L408" s="10"/>
      <c r="M408" s="10"/>
      <c r="N408" s="10"/>
      <c r="O408" s="10"/>
      <c r="P408" s="10"/>
      <c r="Q408" s="8" t="s">
        <v>76</v>
      </c>
    </row>
    <row r="409" spans="1:17" ht="49.95" customHeight="1">
      <c r="A409" s="29"/>
      <c r="B409" s="12" t="s">
        <v>77</v>
      </c>
      <c r="C409" s="46">
        <v>26.11</v>
      </c>
      <c r="D409" s="28">
        <v>70</v>
      </c>
      <c r="E409" s="9">
        <v>1.1499999999999999</v>
      </c>
      <c r="F409" s="9">
        <v>4.49</v>
      </c>
      <c r="G409" s="9">
        <v>54</v>
      </c>
      <c r="H409" s="9">
        <v>282</v>
      </c>
      <c r="I409" s="9"/>
      <c r="J409" s="9"/>
      <c r="K409" s="9"/>
      <c r="L409" s="9"/>
      <c r="M409" s="9"/>
      <c r="N409" s="9"/>
      <c r="O409" s="9"/>
      <c r="P409" s="9"/>
      <c r="Q409" s="8" t="s">
        <v>33</v>
      </c>
    </row>
    <row r="410" spans="1:17" ht="49.95" customHeight="1">
      <c r="A410" s="11"/>
      <c r="B410" s="12" t="s">
        <v>38</v>
      </c>
      <c r="C410" s="7">
        <v>5.3</v>
      </c>
      <c r="D410" s="8">
        <v>100</v>
      </c>
      <c r="E410" s="9">
        <v>7.58</v>
      </c>
      <c r="F410" s="9">
        <v>0.94</v>
      </c>
      <c r="G410" s="9">
        <v>47.9</v>
      </c>
      <c r="H410" s="9">
        <v>236</v>
      </c>
      <c r="I410" s="9">
        <v>0.02</v>
      </c>
      <c r="J410" s="9">
        <v>0.28000000000000003</v>
      </c>
      <c r="K410" s="9">
        <v>0.1</v>
      </c>
      <c r="L410" s="9">
        <v>0.2</v>
      </c>
      <c r="M410" s="9">
        <v>352</v>
      </c>
      <c r="N410" s="9">
        <v>200</v>
      </c>
      <c r="O410" s="9">
        <v>14</v>
      </c>
      <c r="P410" s="9">
        <v>0.4</v>
      </c>
      <c r="Q410" s="8">
        <v>15</v>
      </c>
    </row>
    <row r="411" spans="1:17" ht="49.95" customHeight="1">
      <c r="A411" s="85"/>
      <c r="B411" s="12" t="s">
        <v>28</v>
      </c>
      <c r="C411" s="7">
        <v>4.78</v>
      </c>
      <c r="D411" s="8">
        <v>200</v>
      </c>
      <c r="E411" s="9">
        <v>0.13</v>
      </c>
      <c r="F411" s="9">
        <v>0.02</v>
      </c>
      <c r="G411" s="9">
        <v>15.21</v>
      </c>
      <c r="H411" s="9">
        <v>62</v>
      </c>
      <c r="I411" s="9">
        <v>0</v>
      </c>
      <c r="J411" s="9">
        <v>2.819</v>
      </c>
      <c r="K411" s="9">
        <v>0</v>
      </c>
      <c r="L411" s="9">
        <v>0</v>
      </c>
      <c r="M411" s="9">
        <v>14.208</v>
      </c>
      <c r="N411" s="9">
        <v>4.3959999999999999</v>
      </c>
      <c r="O411" s="9">
        <v>2.3980000000000001</v>
      </c>
      <c r="P411" s="9">
        <v>0.35499999999999998</v>
      </c>
      <c r="Q411" s="8" t="s">
        <v>29</v>
      </c>
    </row>
    <row r="412" spans="1:17" ht="49.95" customHeight="1">
      <c r="A412" s="111"/>
      <c r="B412" s="12" t="s">
        <v>125</v>
      </c>
      <c r="C412" s="46">
        <v>8.19</v>
      </c>
      <c r="D412" s="8" t="s">
        <v>126</v>
      </c>
      <c r="E412" s="9">
        <v>0.08</v>
      </c>
      <c r="F412" s="9">
        <v>7.25</v>
      </c>
      <c r="G412" s="9">
        <v>0.13</v>
      </c>
      <c r="H412" s="9">
        <v>66</v>
      </c>
      <c r="I412" s="23">
        <v>0</v>
      </c>
      <c r="J412" s="23">
        <v>0.26400000000000001</v>
      </c>
      <c r="K412" s="23">
        <v>0</v>
      </c>
      <c r="L412" s="23">
        <v>2.1999999999999999E-2</v>
      </c>
      <c r="M412" s="23">
        <v>12.606</v>
      </c>
      <c r="N412" s="23">
        <v>3.8940000000000001</v>
      </c>
      <c r="O412" s="23">
        <v>2.31</v>
      </c>
      <c r="P412" s="23">
        <v>0.48399999999999999</v>
      </c>
      <c r="Q412" s="22">
        <v>627</v>
      </c>
    </row>
    <row r="413" spans="1:17" ht="49.95" customHeight="1">
      <c r="A413" s="63" t="s">
        <v>30</v>
      </c>
      <c r="B413" s="34"/>
      <c r="C413" s="14">
        <f>SUM(C408:C412)</f>
        <v>79.58</v>
      </c>
      <c r="D413" s="8"/>
      <c r="E413" s="16">
        <f>SUM(E408:E412)</f>
        <v>14.950000000000001</v>
      </c>
      <c r="F413" s="16">
        <f t="shared" ref="F413:H413" si="55">SUM(F408:F412)</f>
        <v>23.56</v>
      </c>
      <c r="G413" s="16">
        <f t="shared" si="55"/>
        <v>160.19</v>
      </c>
      <c r="H413" s="16">
        <f t="shared" si="55"/>
        <v>940</v>
      </c>
      <c r="I413" s="78"/>
      <c r="J413" s="78"/>
      <c r="K413" s="78"/>
      <c r="L413" s="78"/>
      <c r="M413" s="78"/>
      <c r="N413" s="78"/>
      <c r="O413" s="78"/>
      <c r="P413" s="78"/>
      <c r="Q413" s="8"/>
    </row>
    <row r="414" spans="1:17" ht="49.9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 ht="49.95" customHeight="1">
      <c r="A415" s="13" t="s">
        <v>31</v>
      </c>
      <c r="B415" s="10" t="s">
        <v>44</v>
      </c>
      <c r="C415" s="8">
        <v>4.7300000000000004</v>
      </c>
      <c r="D415" s="19">
        <v>20</v>
      </c>
      <c r="E415" s="9">
        <v>8.4</v>
      </c>
      <c r="F415" s="9">
        <v>4.5199999999999996</v>
      </c>
      <c r="G415" s="9">
        <v>27.88</v>
      </c>
      <c r="H415" s="9">
        <v>92</v>
      </c>
      <c r="I415" s="10"/>
      <c r="J415" s="10"/>
      <c r="K415" s="10"/>
      <c r="L415" s="10"/>
      <c r="M415" s="10"/>
      <c r="N415" s="10"/>
      <c r="O415" s="10"/>
      <c r="P415" s="10"/>
      <c r="Q415" s="8" t="s">
        <v>33</v>
      </c>
    </row>
    <row r="416" spans="1:17" ht="49.95" customHeight="1">
      <c r="A416" s="13"/>
      <c r="B416" s="20" t="s">
        <v>34</v>
      </c>
      <c r="C416" s="21">
        <v>2.97</v>
      </c>
      <c r="D416" s="22">
        <v>200</v>
      </c>
      <c r="E416" s="23">
        <v>0.13</v>
      </c>
      <c r="F416" s="23">
        <v>7.0000000000000007E-2</v>
      </c>
      <c r="G416" s="23">
        <v>13.64</v>
      </c>
      <c r="H416" s="23">
        <v>50.9</v>
      </c>
      <c r="I416" s="51"/>
      <c r="J416" s="51"/>
      <c r="K416" s="51"/>
      <c r="L416" s="51"/>
      <c r="M416" s="51"/>
      <c r="N416" s="51"/>
      <c r="O416" s="51"/>
      <c r="P416" s="51"/>
      <c r="Q416" s="8">
        <v>627</v>
      </c>
    </row>
    <row r="417" spans="1:17" ht="49.95" customHeight="1">
      <c r="A417" s="13"/>
      <c r="B417" s="6"/>
      <c r="C417" s="9">
        <f>SUM(C415:C416)</f>
        <v>7.7000000000000011</v>
      </c>
      <c r="D417" s="8"/>
      <c r="E417" s="8">
        <f>SUM(E415:E416)</f>
        <v>8.5300000000000011</v>
      </c>
      <c r="F417" s="8">
        <f t="shared" ref="F417:H417" si="56">SUM(F415:F416)</f>
        <v>4.59</v>
      </c>
      <c r="G417" s="8">
        <f t="shared" si="56"/>
        <v>41.519999999999996</v>
      </c>
      <c r="H417" s="8">
        <f t="shared" si="56"/>
        <v>142.9</v>
      </c>
      <c r="I417" s="51"/>
      <c r="J417" s="51"/>
      <c r="K417" s="51"/>
      <c r="L417" s="51"/>
      <c r="M417" s="51"/>
      <c r="N417" s="51"/>
      <c r="O417" s="51"/>
      <c r="P417" s="51"/>
      <c r="Q417" s="8"/>
    </row>
    <row r="418" spans="1:17" ht="49.95" customHeight="1">
      <c r="A418" s="75"/>
      <c r="B418" s="75"/>
      <c r="C418" s="77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 ht="49.95" customHeight="1">
      <c r="A419" s="65" t="s">
        <v>53</v>
      </c>
      <c r="B419" s="156" t="s">
        <v>2</v>
      </c>
      <c r="C419" s="148" t="s">
        <v>3</v>
      </c>
      <c r="D419" s="157" t="s">
        <v>4</v>
      </c>
      <c r="E419" s="155" t="s">
        <v>5</v>
      </c>
      <c r="F419" s="155"/>
      <c r="G419" s="155"/>
      <c r="H419" s="153" t="s">
        <v>6</v>
      </c>
      <c r="I419" s="33">
        <v>5.0000000000000001E-3</v>
      </c>
      <c r="J419" s="33">
        <v>0.78</v>
      </c>
      <c r="K419" s="33">
        <v>0</v>
      </c>
      <c r="L419" s="33">
        <v>1.6E-2</v>
      </c>
      <c r="M419" s="33">
        <v>2.72</v>
      </c>
      <c r="N419" s="33">
        <v>4.8</v>
      </c>
      <c r="O419" s="33">
        <v>2.2400000000000002</v>
      </c>
      <c r="P419" s="33">
        <v>0.08</v>
      </c>
      <c r="Q419" s="136" t="s">
        <v>9</v>
      </c>
    </row>
    <row r="420" spans="1:17" ht="49.95" customHeight="1">
      <c r="A420" s="53" t="s">
        <v>48</v>
      </c>
      <c r="B420" s="156"/>
      <c r="C420" s="149"/>
      <c r="D420" s="157"/>
      <c r="E420" s="4" t="s">
        <v>11</v>
      </c>
      <c r="F420" s="4" t="s">
        <v>12</v>
      </c>
      <c r="G420" s="4" t="s">
        <v>13</v>
      </c>
      <c r="H420" s="154"/>
      <c r="I420" s="33">
        <v>5.0000000000000001E-3</v>
      </c>
      <c r="J420" s="33">
        <v>4.66</v>
      </c>
      <c r="K420" s="33">
        <v>0</v>
      </c>
      <c r="L420" s="33">
        <v>1.94</v>
      </c>
      <c r="M420" s="33">
        <v>34.14</v>
      </c>
      <c r="N420" s="33">
        <v>70.48</v>
      </c>
      <c r="O420" s="33">
        <v>28.46</v>
      </c>
      <c r="P420" s="33">
        <v>1.64</v>
      </c>
      <c r="Q420" s="137"/>
    </row>
    <row r="421" spans="1:17" ht="49.95" customHeight="1">
      <c r="A421" s="13" t="s">
        <v>22</v>
      </c>
      <c r="B421" s="30" t="s">
        <v>78</v>
      </c>
      <c r="C421" s="80">
        <v>43.38</v>
      </c>
      <c r="D421" s="32">
        <v>295</v>
      </c>
      <c r="E421" s="33">
        <v>15.39</v>
      </c>
      <c r="F421" s="33">
        <v>13.2</v>
      </c>
      <c r="G421" s="33">
        <v>30.7</v>
      </c>
      <c r="H421" s="33">
        <v>386</v>
      </c>
      <c r="I421" s="9">
        <v>0.02</v>
      </c>
      <c r="J421" s="9">
        <v>0</v>
      </c>
      <c r="K421" s="9">
        <v>0</v>
      </c>
      <c r="L421" s="9">
        <v>0.26</v>
      </c>
      <c r="M421" s="9">
        <v>4.5999999999999996</v>
      </c>
      <c r="N421" s="9">
        <v>17.399999999999999</v>
      </c>
      <c r="O421" s="9">
        <v>6.6</v>
      </c>
      <c r="P421" s="9">
        <v>0.22</v>
      </c>
      <c r="Q421" s="32">
        <v>161</v>
      </c>
    </row>
    <row r="422" spans="1:17" ht="49.95" customHeight="1">
      <c r="A422" s="81"/>
      <c r="B422" s="12" t="s">
        <v>39</v>
      </c>
      <c r="C422" s="7">
        <v>20</v>
      </c>
      <c r="D422" s="8">
        <v>100</v>
      </c>
      <c r="E422" s="9">
        <v>0.6</v>
      </c>
      <c r="F422" s="9">
        <v>0.6</v>
      </c>
      <c r="G422" s="9">
        <v>14.7</v>
      </c>
      <c r="H422" s="9">
        <v>71</v>
      </c>
      <c r="I422" s="9">
        <v>0.09</v>
      </c>
      <c r="J422" s="9">
        <v>0</v>
      </c>
      <c r="K422" s="9">
        <v>0</v>
      </c>
      <c r="L422" s="9">
        <v>0</v>
      </c>
      <c r="M422" s="9">
        <v>39.36</v>
      </c>
      <c r="N422" s="9">
        <v>1.98</v>
      </c>
      <c r="O422" s="9">
        <v>3.72</v>
      </c>
      <c r="P422" s="9">
        <v>1.26</v>
      </c>
      <c r="Q422" s="8" t="s">
        <v>33</v>
      </c>
    </row>
    <row r="423" spans="1:17" ht="49.95" customHeight="1">
      <c r="A423" s="11"/>
      <c r="B423" s="6" t="s">
        <v>38</v>
      </c>
      <c r="C423" s="7">
        <v>5.3</v>
      </c>
      <c r="D423" s="8">
        <v>100</v>
      </c>
      <c r="E423" s="9">
        <v>7.58</v>
      </c>
      <c r="F423" s="9">
        <v>0.94</v>
      </c>
      <c r="G423" s="9">
        <v>47.9</v>
      </c>
      <c r="H423" s="9">
        <v>236</v>
      </c>
      <c r="I423" s="9">
        <v>0.02</v>
      </c>
      <c r="J423" s="9">
        <v>0.28000000000000003</v>
      </c>
      <c r="K423" s="9">
        <v>0.1</v>
      </c>
      <c r="L423" s="9">
        <v>0.2</v>
      </c>
      <c r="M423" s="9">
        <v>352</v>
      </c>
      <c r="N423" s="9">
        <v>200</v>
      </c>
      <c r="O423" s="9">
        <v>14</v>
      </c>
      <c r="P423" s="9">
        <v>0.4</v>
      </c>
      <c r="Q423" s="8">
        <v>15</v>
      </c>
    </row>
    <row r="424" spans="1:17" ht="49.95" customHeight="1">
      <c r="A424" s="82"/>
      <c r="B424" s="6" t="s">
        <v>79</v>
      </c>
      <c r="C424" s="7">
        <v>10.9</v>
      </c>
      <c r="D424" s="8" t="s">
        <v>69</v>
      </c>
      <c r="E424" s="9">
        <v>0.12</v>
      </c>
      <c r="F424" s="9">
        <v>0.1</v>
      </c>
      <c r="G424" s="9">
        <v>27.5</v>
      </c>
      <c r="H424" s="9">
        <v>112</v>
      </c>
      <c r="I424" s="23">
        <v>0.03</v>
      </c>
      <c r="J424" s="23">
        <v>10</v>
      </c>
      <c r="K424" s="23">
        <v>0</v>
      </c>
      <c r="L424" s="23">
        <v>0.2</v>
      </c>
      <c r="M424" s="23">
        <v>15</v>
      </c>
      <c r="N424" s="23">
        <v>11</v>
      </c>
      <c r="O424" s="23">
        <v>9</v>
      </c>
      <c r="P424" s="23">
        <v>2.2000000000000002</v>
      </c>
      <c r="Q424" s="22">
        <v>344</v>
      </c>
    </row>
    <row r="425" spans="1:17" ht="49.95" customHeight="1">
      <c r="A425" s="13" t="s">
        <v>30</v>
      </c>
      <c r="B425" s="34"/>
      <c r="C425" s="13">
        <f>SUM(C421:C424)</f>
        <v>79.580000000000013</v>
      </c>
      <c r="D425" s="15"/>
      <c r="E425" s="16">
        <f>SUM(E421:E424)</f>
        <v>23.69</v>
      </c>
      <c r="F425" s="16">
        <f>SUM(F421:F424)</f>
        <v>14.839999999999998</v>
      </c>
      <c r="G425" s="16">
        <f>SUM(G421:G424)</f>
        <v>120.8</v>
      </c>
      <c r="H425" s="16">
        <f>SUM(H421:H424)</f>
        <v>805</v>
      </c>
      <c r="I425" s="16"/>
      <c r="J425" s="16"/>
      <c r="K425" s="16"/>
      <c r="L425" s="16"/>
      <c r="M425" s="16"/>
      <c r="N425" s="16"/>
      <c r="O425" s="16"/>
      <c r="P425" s="16"/>
      <c r="Q425" s="15"/>
    </row>
    <row r="426" spans="1:17" ht="49.95" customHeight="1">
      <c r="A426" s="47"/>
      <c r="B426" s="59"/>
      <c r="C426" s="41"/>
      <c r="D426" s="61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1"/>
    </row>
    <row r="427" spans="1:17" ht="49.9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 ht="49.95" customHeight="1">
      <c r="A428" s="13" t="s">
        <v>31</v>
      </c>
      <c r="B428" s="6" t="s">
        <v>40</v>
      </c>
      <c r="C428" s="7">
        <v>4.7300000000000004</v>
      </c>
      <c r="D428" s="8">
        <v>20</v>
      </c>
      <c r="E428" s="9">
        <v>4.2</v>
      </c>
      <c r="F428" s="9">
        <v>2.2599999999999998</v>
      </c>
      <c r="G428" s="9">
        <v>13.94</v>
      </c>
      <c r="H428" s="9">
        <v>82.9</v>
      </c>
      <c r="I428" s="9">
        <v>0.09</v>
      </c>
      <c r="J428" s="9">
        <v>0</v>
      </c>
      <c r="K428" s="9">
        <v>0</v>
      </c>
      <c r="L428" s="9">
        <v>0</v>
      </c>
      <c r="M428" s="9">
        <v>39.36</v>
      </c>
      <c r="N428" s="9">
        <v>1.98</v>
      </c>
      <c r="O428" s="9">
        <v>3.72</v>
      </c>
      <c r="P428" s="9">
        <v>1.26</v>
      </c>
      <c r="Q428" s="8" t="s">
        <v>33</v>
      </c>
    </row>
    <row r="429" spans="1:17" ht="49.95" customHeight="1">
      <c r="A429" s="13"/>
      <c r="B429" s="20" t="s">
        <v>34</v>
      </c>
      <c r="C429" s="21">
        <v>2.97</v>
      </c>
      <c r="D429" s="22">
        <v>200</v>
      </c>
      <c r="E429" s="23">
        <v>0.13</v>
      </c>
      <c r="F429" s="23">
        <v>7.0000000000000007E-2</v>
      </c>
      <c r="G429" s="23">
        <v>13.64</v>
      </c>
      <c r="H429" s="9">
        <v>50.9</v>
      </c>
      <c r="I429" s="51"/>
      <c r="J429" s="51"/>
      <c r="K429" s="51"/>
      <c r="L429" s="51"/>
      <c r="M429" s="51"/>
      <c r="N429" s="51"/>
      <c r="O429" s="51"/>
      <c r="P429" s="51"/>
      <c r="Q429" s="8">
        <v>627</v>
      </c>
    </row>
    <row r="430" spans="1:17" ht="49.95" customHeight="1">
      <c r="A430" s="13"/>
      <c r="B430" s="6"/>
      <c r="C430" s="9">
        <f>SUM(C428:C429)</f>
        <v>7.7000000000000011</v>
      </c>
      <c r="D430" s="8"/>
      <c r="E430" s="8">
        <f>SUM(E428:E429)</f>
        <v>4.33</v>
      </c>
      <c r="F430" s="8">
        <f t="shared" ref="F430:H430" si="57">SUM(F428:F429)</f>
        <v>2.3299999999999996</v>
      </c>
      <c r="G430" s="8">
        <f t="shared" si="57"/>
        <v>27.58</v>
      </c>
      <c r="H430" s="8">
        <f t="shared" si="57"/>
        <v>133.80000000000001</v>
      </c>
      <c r="I430" s="51"/>
      <c r="J430" s="51"/>
      <c r="K430" s="51"/>
      <c r="L430" s="51"/>
      <c r="M430" s="51"/>
      <c r="N430" s="51"/>
      <c r="O430" s="51"/>
      <c r="P430" s="51"/>
      <c r="Q430" s="8"/>
    </row>
    <row r="431" spans="1:17" ht="49.95" customHeight="1"/>
    <row r="432" spans="1:17" ht="49.95" customHeight="1"/>
    <row r="433" spans="1:17" ht="49.95" customHeight="1">
      <c r="A433" s="1" t="s">
        <v>134</v>
      </c>
      <c r="B433" s="1"/>
      <c r="C433" s="1"/>
      <c r="D433" s="1"/>
      <c r="E433" s="1"/>
      <c r="F433" s="1"/>
      <c r="G433" s="45"/>
      <c r="H433" s="45"/>
      <c r="I433" s="51"/>
      <c r="J433" s="51"/>
      <c r="K433" s="51"/>
      <c r="L433" s="51"/>
      <c r="M433" s="51"/>
      <c r="N433" s="51"/>
      <c r="O433" s="51"/>
      <c r="P433" s="51"/>
      <c r="Q433" s="44"/>
    </row>
    <row r="434" spans="1:17" ht="49.95" customHeight="1">
      <c r="A434" s="1"/>
      <c r="B434" s="1"/>
      <c r="C434" s="83"/>
      <c r="D434" s="1"/>
      <c r="E434" s="1"/>
      <c r="F434" s="1"/>
      <c r="G434" s="45"/>
      <c r="H434" s="45"/>
      <c r="I434" s="51"/>
      <c r="J434" s="51"/>
      <c r="K434" s="51"/>
      <c r="L434" s="51"/>
      <c r="M434" s="51"/>
      <c r="N434" s="51"/>
      <c r="O434" s="51"/>
      <c r="P434" s="51"/>
      <c r="Q434" s="44"/>
    </row>
    <row r="435" spans="1:17" ht="49.95" customHeight="1">
      <c r="A435" s="3" t="s">
        <v>1</v>
      </c>
      <c r="B435" s="84" t="s">
        <v>2</v>
      </c>
      <c r="C435" s="148" t="s">
        <v>3</v>
      </c>
      <c r="D435" s="136" t="s">
        <v>4</v>
      </c>
      <c r="E435" s="150" t="s">
        <v>5</v>
      </c>
      <c r="F435" s="151"/>
      <c r="G435" s="152"/>
      <c r="H435" s="153" t="s">
        <v>6</v>
      </c>
      <c r="I435" s="4" t="s">
        <v>7</v>
      </c>
      <c r="J435" s="4"/>
      <c r="K435" s="4"/>
      <c r="L435" s="4"/>
      <c r="M435" s="4" t="s">
        <v>8</v>
      </c>
      <c r="N435" s="4"/>
      <c r="O435" s="4"/>
      <c r="P435" s="4"/>
      <c r="Q435" s="136" t="s">
        <v>9</v>
      </c>
    </row>
    <row r="436" spans="1:17" ht="49.95" customHeight="1">
      <c r="A436" s="3" t="s">
        <v>10</v>
      </c>
      <c r="C436" s="149"/>
      <c r="D436" s="137"/>
      <c r="E436" s="4" t="s">
        <v>11</v>
      </c>
      <c r="F436" s="4" t="s">
        <v>12</v>
      </c>
      <c r="G436" s="4" t="s">
        <v>13</v>
      </c>
      <c r="H436" s="154"/>
      <c r="I436" s="4" t="s">
        <v>14</v>
      </c>
      <c r="J436" s="4" t="s">
        <v>15</v>
      </c>
      <c r="K436" s="4" t="s">
        <v>16</v>
      </c>
      <c r="L436" s="4" t="s">
        <v>17</v>
      </c>
      <c r="M436" s="4" t="s">
        <v>18</v>
      </c>
      <c r="N436" s="4" t="s">
        <v>19</v>
      </c>
      <c r="O436" s="4" t="s">
        <v>20</v>
      </c>
      <c r="P436" s="4" t="s">
        <v>21</v>
      </c>
      <c r="Q436" s="137"/>
    </row>
    <row r="437" spans="1:17" ht="49.95" customHeight="1">
      <c r="A437" s="97" t="s">
        <v>81</v>
      </c>
      <c r="B437" s="55" t="s">
        <v>82</v>
      </c>
      <c r="C437" s="31">
        <v>3.14</v>
      </c>
      <c r="D437" s="28">
        <v>60</v>
      </c>
      <c r="E437" s="33">
        <v>0.79</v>
      </c>
      <c r="F437" s="33">
        <v>1.95</v>
      </c>
      <c r="G437" s="33">
        <v>3.76</v>
      </c>
      <c r="H437" s="33">
        <v>35.76</v>
      </c>
      <c r="I437" s="33">
        <v>0.01</v>
      </c>
      <c r="J437" s="33">
        <v>11.31</v>
      </c>
      <c r="K437" s="33">
        <v>0</v>
      </c>
      <c r="L437" s="33">
        <v>5.0599999999999996</v>
      </c>
      <c r="M437" s="33">
        <v>17.3</v>
      </c>
      <c r="N437" s="33">
        <v>16.66</v>
      </c>
      <c r="O437" s="33">
        <v>16.989999999999998</v>
      </c>
      <c r="P437" s="33">
        <v>0.3</v>
      </c>
      <c r="Q437" s="32">
        <v>45.47</v>
      </c>
    </row>
    <row r="438" spans="1:17" ht="49.95" customHeight="1">
      <c r="A438" s="85"/>
      <c r="B438" s="55" t="s">
        <v>83</v>
      </c>
      <c r="C438" s="31">
        <v>7.75</v>
      </c>
      <c r="D438" s="32">
        <v>250</v>
      </c>
      <c r="E438" s="33">
        <v>5.5</v>
      </c>
      <c r="F438" s="33">
        <v>5.27</v>
      </c>
      <c r="G438" s="33">
        <v>16.53</v>
      </c>
      <c r="H438" s="33">
        <v>148.25</v>
      </c>
      <c r="I438" s="33">
        <v>0.18</v>
      </c>
      <c r="J438" s="33">
        <v>4.66</v>
      </c>
      <c r="K438" s="33">
        <v>0</v>
      </c>
      <c r="L438" s="33">
        <v>1.94</v>
      </c>
      <c r="M438" s="33">
        <v>34.14</v>
      </c>
      <c r="N438" s="33">
        <v>70.48</v>
      </c>
      <c r="O438" s="33">
        <v>28.46</v>
      </c>
      <c r="P438" s="33">
        <v>1.64</v>
      </c>
      <c r="Q438" s="32" t="s">
        <v>84</v>
      </c>
    </row>
    <row r="439" spans="1:17" ht="49.95" customHeight="1">
      <c r="A439" s="81"/>
      <c r="B439" s="12" t="s">
        <v>85</v>
      </c>
      <c r="C439" s="7">
        <v>58.3</v>
      </c>
      <c r="D439" s="8">
        <v>200</v>
      </c>
      <c r="E439" s="9">
        <v>15.84</v>
      </c>
      <c r="F439" s="9">
        <v>20.64</v>
      </c>
      <c r="G439" s="9">
        <v>27.18</v>
      </c>
      <c r="H439" s="9">
        <v>357.58</v>
      </c>
      <c r="I439" s="9">
        <v>0.08</v>
      </c>
      <c r="J439" s="9">
        <v>5.4</v>
      </c>
      <c r="K439" s="9">
        <v>0.02</v>
      </c>
      <c r="L439" s="9">
        <v>0.2</v>
      </c>
      <c r="M439" s="9">
        <v>30.92</v>
      </c>
      <c r="N439" s="9">
        <v>59.96</v>
      </c>
      <c r="O439" s="9">
        <v>20.62</v>
      </c>
      <c r="P439" s="9">
        <v>1.72</v>
      </c>
      <c r="Q439" s="8" t="s">
        <v>86</v>
      </c>
    </row>
    <row r="440" spans="1:17" ht="49.95" customHeight="1">
      <c r="A440" s="81"/>
      <c r="B440" s="114" t="s">
        <v>38</v>
      </c>
      <c r="C440" s="7">
        <v>5.3</v>
      </c>
      <c r="D440" s="8">
        <v>100</v>
      </c>
      <c r="E440" s="9">
        <v>7.58</v>
      </c>
      <c r="F440" s="9">
        <v>0.94</v>
      </c>
      <c r="G440" s="9">
        <v>47.9</v>
      </c>
      <c r="H440" s="9">
        <v>236</v>
      </c>
      <c r="I440" s="9">
        <v>0.02</v>
      </c>
      <c r="J440" s="9">
        <v>0.28000000000000003</v>
      </c>
      <c r="K440" s="9">
        <v>0.1</v>
      </c>
      <c r="L440" s="9">
        <v>0.2</v>
      </c>
      <c r="M440" s="9">
        <v>352</v>
      </c>
      <c r="N440" s="9">
        <v>200</v>
      </c>
      <c r="O440" s="9">
        <v>14</v>
      </c>
      <c r="P440" s="9">
        <v>0.4</v>
      </c>
      <c r="Q440" s="8">
        <v>15</v>
      </c>
    </row>
    <row r="441" spans="1:17" ht="49.95" customHeight="1">
      <c r="A441" s="81"/>
      <c r="B441" s="12" t="s">
        <v>88</v>
      </c>
      <c r="C441" s="7">
        <v>2.12</v>
      </c>
      <c r="D441" s="8" t="s">
        <v>89</v>
      </c>
      <c r="E441" s="9">
        <v>3.04</v>
      </c>
      <c r="F441" s="9">
        <v>0.38</v>
      </c>
      <c r="G441" s="9">
        <v>19.16</v>
      </c>
      <c r="H441" s="9">
        <v>97.4</v>
      </c>
      <c r="I441" s="9">
        <v>0.04</v>
      </c>
      <c r="J441" s="9">
        <v>0</v>
      </c>
      <c r="K441" s="9">
        <v>0</v>
      </c>
      <c r="L441" s="9">
        <v>0.36</v>
      </c>
      <c r="M441" s="9">
        <v>9.1999999999999993</v>
      </c>
      <c r="N441" s="9">
        <v>42.4</v>
      </c>
      <c r="O441" s="9">
        <v>10</v>
      </c>
      <c r="P441" s="9">
        <v>1.24</v>
      </c>
      <c r="Q441" s="8" t="s">
        <v>33</v>
      </c>
    </row>
    <row r="442" spans="1:17" ht="49.95" customHeight="1">
      <c r="A442" s="81"/>
      <c r="B442" s="6" t="s">
        <v>34</v>
      </c>
      <c r="C442" s="7">
        <v>2.97</v>
      </c>
      <c r="D442" s="8">
        <v>200</v>
      </c>
      <c r="E442" s="9">
        <v>0.13</v>
      </c>
      <c r="F442" s="9">
        <v>7.0000000000000007E-2</v>
      </c>
      <c r="G442" s="9">
        <v>13.64</v>
      </c>
      <c r="H442" s="9">
        <v>50.9</v>
      </c>
      <c r="I442" s="9">
        <v>0</v>
      </c>
      <c r="J442" s="9">
        <v>0.26400000000000001</v>
      </c>
      <c r="K442" s="9">
        <v>0</v>
      </c>
      <c r="L442" s="9">
        <v>2.1999999999999999E-2</v>
      </c>
      <c r="M442" s="9">
        <v>12.606</v>
      </c>
      <c r="N442" s="9">
        <v>3.8940000000000001</v>
      </c>
      <c r="O442" s="9">
        <v>2.31</v>
      </c>
      <c r="P442" s="9">
        <v>0.48399999999999999</v>
      </c>
      <c r="Q442" s="8">
        <v>627</v>
      </c>
    </row>
    <row r="443" spans="1:17" ht="49.95" customHeight="1">
      <c r="A443" s="13" t="s">
        <v>90</v>
      </c>
      <c r="B443" s="34"/>
      <c r="C443" s="14">
        <f>SUM(C437:C442)</f>
        <v>79.58</v>
      </c>
      <c r="D443" s="8"/>
      <c r="E443" s="16">
        <f>SUM(E437:E442)</f>
        <v>32.880000000000003</v>
      </c>
      <c r="F443" s="16">
        <f t="shared" ref="F443:H443" si="58">SUM(F437:F442)</f>
        <v>29.25</v>
      </c>
      <c r="G443" s="16">
        <f t="shared" si="58"/>
        <v>128.17000000000002</v>
      </c>
      <c r="H443" s="16">
        <f t="shared" si="58"/>
        <v>925.88999999999987</v>
      </c>
      <c r="I443" s="16">
        <v>0.33</v>
      </c>
      <c r="J443" s="16">
        <v>11.103999999999999</v>
      </c>
      <c r="K443" s="16">
        <v>0.02</v>
      </c>
      <c r="L443" s="16">
        <v>2.798</v>
      </c>
      <c r="M443" s="16">
        <v>94.185999999999993</v>
      </c>
      <c r="N443" s="16">
        <v>198.93400000000003</v>
      </c>
      <c r="O443" s="16">
        <v>70.230000000000018</v>
      </c>
      <c r="P443" s="16">
        <v>5.3840000000000003</v>
      </c>
      <c r="Q443" s="8"/>
    </row>
    <row r="444" spans="1:17" ht="49.95" customHeight="1">
      <c r="A444" s="13"/>
      <c r="B444" s="34"/>
      <c r="C444" s="14"/>
      <c r="D444" s="15"/>
      <c r="E444" s="16"/>
      <c r="F444" s="16"/>
      <c r="G444" s="16"/>
      <c r="H444" s="16"/>
      <c r="I444" s="16" t="e">
        <f>I443+#REF!</f>
        <v>#REF!</v>
      </c>
      <c r="J444" s="16" t="e">
        <f>J443+#REF!</f>
        <v>#REF!</v>
      </c>
      <c r="K444" s="16" t="e">
        <f>K443+#REF!</f>
        <v>#REF!</v>
      </c>
      <c r="L444" s="16" t="e">
        <f>L443+#REF!</f>
        <v>#REF!</v>
      </c>
      <c r="M444" s="16" t="e">
        <f>M443+#REF!</f>
        <v>#REF!</v>
      </c>
      <c r="N444" s="16" t="e">
        <f>N443+#REF!</f>
        <v>#REF!</v>
      </c>
      <c r="O444" s="16" t="e">
        <f>O443+#REF!</f>
        <v>#REF!</v>
      </c>
      <c r="P444" s="16" t="e">
        <f>P443+#REF!</f>
        <v>#REF!</v>
      </c>
      <c r="Q444" s="17"/>
    </row>
    <row r="445" spans="1:17" ht="49.9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1:17" ht="49.95" customHeight="1">
      <c r="A446" s="13"/>
      <c r="B446" s="10" t="s">
        <v>32</v>
      </c>
      <c r="C446" s="8">
        <v>4.7300000000000004</v>
      </c>
      <c r="D446" s="19">
        <v>20</v>
      </c>
      <c r="E446" s="9">
        <v>8.4</v>
      </c>
      <c r="F446" s="9">
        <v>4.5199999999999996</v>
      </c>
      <c r="G446" s="9">
        <v>27.88</v>
      </c>
      <c r="H446" s="9">
        <v>92</v>
      </c>
      <c r="I446" s="10"/>
      <c r="J446" s="10"/>
      <c r="K446" s="10"/>
      <c r="L446" s="10"/>
      <c r="M446" s="10"/>
      <c r="N446" s="10"/>
      <c r="O446" s="10"/>
      <c r="P446" s="10"/>
      <c r="Q446" s="8" t="s">
        <v>33</v>
      </c>
    </row>
    <row r="447" spans="1:17" ht="49.95" customHeight="1">
      <c r="A447" s="13"/>
      <c r="B447" s="20" t="s">
        <v>34</v>
      </c>
      <c r="C447" s="21">
        <v>2.97</v>
      </c>
      <c r="D447" s="22">
        <v>200</v>
      </c>
      <c r="E447" s="23">
        <v>0.13</v>
      </c>
      <c r="F447" s="23">
        <v>7.0000000000000007E-2</v>
      </c>
      <c r="G447" s="23">
        <v>13.64</v>
      </c>
      <c r="H447" s="23">
        <v>50.9</v>
      </c>
      <c r="I447" s="9">
        <v>0</v>
      </c>
      <c r="J447" s="9">
        <v>0.26400000000000001</v>
      </c>
      <c r="K447" s="9">
        <v>0</v>
      </c>
      <c r="L447" s="9">
        <v>2.1999999999999999E-2</v>
      </c>
      <c r="M447" s="9">
        <v>12.606</v>
      </c>
      <c r="N447" s="9">
        <v>3.8940000000000001</v>
      </c>
      <c r="O447" s="9">
        <v>2.31</v>
      </c>
      <c r="P447" s="9">
        <v>0.48399999999999999</v>
      </c>
      <c r="Q447" s="8">
        <v>627</v>
      </c>
    </row>
    <row r="448" spans="1:17" ht="49.95" customHeight="1">
      <c r="A448" s="13"/>
      <c r="B448" s="24"/>
      <c r="C448" s="9">
        <f>SUM(C446:C447)</f>
        <v>7.7000000000000011</v>
      </c>
      <c r="D448" s="8"/>
      <c r="E448" s="8">
        <f>SUM(E446:E447)</f>
        <v>8.5300000000000011</v>
      </c>
      <c r="F448" s="8">
        <f t="shared" ref="F448:H448" si="59">SUM(F446:F447)</f>
        <v>4.59</v>
      </c>
      <c r="G448" s="8">
        <f t="shared" si="59"/>
        <v>41.519999999999996</v>
      </c>
      <c r="H448" s="8">
        <f t="shared" si="59"/>
        <v>142.9</v>
      </c>
      <c r="I448" s="25"/>
      <c r="J448" s="25"/>
      <c r="K448" s="25"/>
      <c r="L448" s="25"/>
      <c r="M448" s="25"/>
      <c r="N448" s="25"/>
      <c r="O448" s="25"/>
      <c r="P448" s="25"/>
      <c r="Q448" s="26"/>
    </row>
    <row r="449" spans="1:17" ht="49.9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</row>
    <row r="450" spans="1:17" ht="49.95" customHeight="1">
      <c r="A450" s="3" t="s">
        <v>1</v>
      </c>
      <c r="B450" s="84" t="s">
        <v>2</v>
      </c>
      <c r="C450" s="148" t="s">
        <v>3</v>
      </c>
      <c r="D450" s="136" t="s">
        <v>4</v>
      </c>
      <c r="E450" s="150" t="s">
        <v>5</v>
      </c>
      <c r="F450" s="151"/>
      <c r="G450" s="152"/>
      <c r="H450" s="153" t="s">
        <v>6</v>
      </c>
      <c r="I450" s="4" t="s">
        <v>7</v>
      </c>
      <c r="J450" s="4"/>
      <c r="K450" s="4"/>
      <c r="L450" s="4"/>
      <c r="M450" s="4" t="s">
        <v>8</v>
      </c>
      <c r="N450" s="4"/>
      <c r="O450" s="4"/>
      <c r="P450" s="4"/>
      <c r="Q450" s="136" t="s">
        <v>9</v>
      </c>
    </row>
    <row r="451" spans="1:17" ht="49.95" customHeight="1">
      <c r="A451" s="3" t="s">
        <v>35</v>
      </c>
      <c r="C451" s="149"/>
      <c r="D451" s="137"/>
      <c r="E451" s="4" t="s">
        <v>11</v>
      </c>
      <c r="F451" s="4" t="s">
        <v>12</v>
      </c>
      <c r="G451" s="4" t="s">
        <v>13</v>
      </c>
      <c r="H451" s="154"/>
      <c r="I451" s="4" t="s">
        <v>14</v>
      </c>
      <c r="J451" s="4" t="s">
        <v>15</v>
      </c>
      <c r="K451" s="4" t="s">
        <v>16</v>
      </c>
      <c r="L451" s="4" t="s">
        <v>17</v>
      </c>
      <c r="M451" s="4" t="s">
        <v>18</v>
      </c>
      <c r="N451" s="4" t="s">
        <v>19</v>
      </c>
      <c r="O451" s="4" t="s">
        <v>20</v>
      </c>
      <c r="P451" s="4" t="s">
        <v>21</v>
      </c>
      <c r="Q451" s="137"/>
    </row>
    <row r="452" spans="1:17" ht="49.95" customHeight="1">
      <c r="A452" s="97" t="s">
        <v>81</v>
      </c>
      <c r="B452" s="12" t="s">
        <v>119</v>
      </c>
      <c r="C452" s="7">
        <v>6.08</v>
      </c>
      <c r="D452" s="28">
        <v>60</v>
      </c>
      <c r="E452" s="9">
        <v>0.52</v>
      </c>
      <c r="F452" s="9">
        <v>2.19</v>
      </c>
      <c r="G452" s="9">
        <v>3.01</v>
      </c>
      <c r="H452" s="9">
        <v>33.78</v>
      </c>
      <c r="I452" s="33">
        <v>0.01</v>
      </c>
      <c r="J452" s="33">
        <v>11.31</v>
      </c>
      <c r="K452" s="33">
        <v>0</v>
      </c>
      <c r="L452" s="33">
        <v>5.0599999999999996</v>
      </c>
      <c r="M452" s="33">
        <v>17.3</v>
      </c>
      <c r="N452" s="33">
        <v>16.66</v>
      </c>
      <c r="O452" s="33">
        <v>16.989999999999998</v>
      </c>
      <c r="P452" s="33">
        <v>0.3</v>
      </c>
      <c r="Q452" s="32">
        <v>45.47</v>
      </c>
    </row>
    <row r="453" spans="1:17" ht="49.95" customHeight="1">
      <c r="A453" s="85"/>
      <c r="B453" s="55" t="s">
        <v>93</v>
      </c>
      <c r="C453" s="31">
        <v>8</v>
      </c>
      <c r="D453" s="32">
        <v>250</v>
      </c>
      <c r="E453" s="33">
        <v>1.6</v>
      </c>
      <c r="F453" s="33">
        <v>5</v>
      </c>
      <c r="G453" s="33">
        <v>9.15</v>
      </c>
      <c r="H453" s="33">
        <v>95.25</v>
      </c>
      <c r="I453" s="9">
        <v>0.04</v>
      </c>
      <c r="J453" s="9">
        <v>8.5399999999999991</v>
      </c>
      <c r="K453" s="9">
        <v>0</v>
      </c>
      <c r="L453" s="9">
        <v>1.92</v>
      </c>
      <c r="M453" s="9">
        <v>39.78</v>
      </c>
      <c r="N453" s="9">
        <v>43.68</v>
      </c>
      <c r="O453" s="9">
        <v>20.9</v>
      </c>
      <c r="P453" s="9">
        <v>0.98</v>
      </c>
      <c r="Q453" s="8" t="s">
        <v>99</v>
      </c>
    </row>
    <row r="454" spans="1:17" ht="49.95" customHeight="1">
      <c r="A454" s="81"/>
      <c r="B454" s="6" t="s">
        <v>95</v>
      </c>
      <c r="C454" s="7">
        <v>47.67</v>
      </c>
      <c r="D454" s="8">
        <v>80550</v>
      </c>
      <c r="E454" s="9">
        <v>17.38</v>
      </c>
      <c r="F454" s="9">
        <v>11.25</v>
      </c>
      <c r="G454" s="9">
        <v>8.57</v>
      </c>
      <c r="H454" s="9">
        <v>206.38</v>
      </c>
      <c r="I454" s="9">
        <v>0.30399999999999999</v>
      </c>
      <c r="J454" s="9">
        <v>31.6</v>
      </c>
      <c r="K454" s="9">
        <v>7.7439999999999998</v>
      </c>
      <c r="L454" s="9">
        <v>0.84799999999999998</v>
      </c>
      <c r="M454" s="9">
        <v>27.152000000000001</v>
      </c>
      <c r="N454" s="9">
        <v>296.96800000000002</v>
      </c>
      <c r="O454" s="9">
        <v>18.608000000000001</v>
      </c>
      <c r="P454" s="9">
        <v>6.5519999999999996</v>
      </c>
      <c r="Q454" s="8" t="s">
        <v>96</v>
      </c>
    </row>
    <row r="455" spans="1:17" ht="49.95" customHeight="1">
      <c r="A455" s="81"/>
      <c r="B455" s="6" t="s">
        <v>64</v>
      </c>
      <c r="C455" s="7">
        <v>7.44</v>
      </c>
      <c r="D455" s="8">
        <v>150</v>
      </c>
      <c r="E455" s="9">
        <v>6.32</v>
      </c>
      <c r="F455" s="9">
        <v>6.08</v>
      </c>
      <c r="G455" s="9">
        <v>38.42</v>
      </c>
      <c r="H455" s="9">
        <v>233.37</v>
      </c>
      <c r="I455" s="9">
        <v>0.09</v>
      </c>
      <c r="J455" s="9">
        <v>0</v>
      </c>
      <c r="K455" s="9">
        <v>0</v>
      </c>
      <c r="L455" s="9">
        <v>0</v>
      </c>
      <c r="M455" s="9">
        <v>39.36</v>
      </c>
      <c r="N455" s="9">
        <v>1.98</v>
      </c>
      <c r="O455" s="9">
        <v>3.72</v>
      </c>
      <c r="P455" s="9">
        <v>1.26</v>
      </c>
      <c r="Q455" s="8" t="s">
        <v>66</v>
      </c>
    </row>
    <row r="456" spans="1:17" ht="49.95" customHeight="1">
      <c r="A456" s="81"/>
      <c r="B456" s="114" t="s">
        <v>38</v>
      </c>
      <c r="C456" s="7">
        <v>5.3</v>
      </c>
      <c r="D456" s="8">
        <v>100</v>
      </c>
      <c r="E456" s="9">
        <v>7.58</v>
      </c>
      <c r="F456" s="9">
        <v>0.94</v>
      </c>
      <c r="G456" s="9">
        <v>47.9</v>
      </c>
      <c r="H456" s="9">
        <v>236</v>
      </c>
      <c r="I456" s="9">
        <v>0.02</v>
      </c>
      <c r="J456" s="9">
        <v>0.28000000000000003</v>
      </c>
      <c r="K456" s="9">
        <v>0.1</v>
      </c>
      <c r="L456" s="9">
        <v>0.2</v>
      </c>
      <c r="M456" s="9">
        <v>352</v>
      </c>
      <c r="N456" s="9">
        <v>200</v>
      </c>
      <c r="O456" s="9">
        <v>14</v>
      </c>
      <c r="P456" s="9">
        <v>0.4</v>
      </c>
      <c r="Q456" s="8">
        <v>15</v>
      </c>
    </row>
    <row r="457" spans="1:17" ht="49.95" customHeight="1">
      <c r="A457" s="81"/>
      <c r="B457" s="6" t="s">
        <v>88</v>
      </c>
      <c r="C457" s="7">
        <v>2.12</v>
      </c>
      <c r="D457" s="8" t="s">
        <v>89</v>
      </c>
      <c r="E457" s="9">
        <v>3.04</v>
      </c>
      <c r="F457" s="9">
        <v>0.38</v>
      </c>
      <c r="G457" s="9">
        <v>19.16</v>
      </c>
      <c r="H457" s="9">
        <v>97.4</v>
      </c>
      <c r="I457" s="9">
        <v>0.04</v>
      </c>
      <c r="J457" s="9">
        <v>0</v>
      </c>
      <c r="K457" s="9">
        <v>0</v>
      </c>
      <c r="L457" s="9">
        <v>0.36</v>
      </c>
      <c r="M457" s="9">
        <v>9.1999999999999993</v>
      </c>
      <c r="N457" s="9">
        <v>42.4</v>
      </c>
      <c r="O457" s="9">
        <v>10</v>
      </c>
      <c r="P457" s="9">
        <v>1.24</v>
      </c>
      <c r="Q457" s="8" t="s">
        <v>33</v>
      </c>
    </row>
    <row r="458" spans="1:17" ht="49.95" customHeight="1">
      <c r="A458" s="88"/>
      <c r="B458" s="6" t="s">
        <v>34</v>
      </c>
      <c r="C458" s="7">
        <v>2.97</v>
      </c>
      <c r="D458" s="8">
        <v>200</v>
      </c>
      <c r="E458" s="9">
        <v>0.13</v>
      </c>
      <c r="F458" s="9">
        <v>7.0000000000000007E-2</v>
      </c>
      <c r="G458" s="9">
        <v>13.64</v>
      </c>
      <c r="H458" s="9">
        <v>50.9</v>
      </c>
      <c r="I458" s="9">
        <v>0.26</v>
      </c>
      <c r="J458" s="9">
        <v>20.8</v>
      </c>
      <c r="K458" s="9">
        <v>0.1</v>
      </c>
      <c r="L458" s="9">
        <v>2.06</v>
      </c>
      <c r="M458" s="9">
        <v>16.72</v>
      </c>
      <c r="N458" s="9">
        <v>6.6</v>
      </c>
      <c r="O458" s="9">
        <v>7.52</v>
      </c>
      <c r="P458" s="9">
        <v>0.16</v>
      </c>
      <c r="Q458" s="8">
        <v>585</v>
      </c>
    </row>
    <row r="459" spans="1:17" ht="49.95" customHeight="1">
      <c r="A459" s="63" t="s">
        <v>90</v>
      </c>
      <c r="B459" s="10"/>
      <c r="C459" s="14">
        <f>SUM(C452:C458)</f>
        <v>79.58</v>
      </c>
      <c r="D459" s="8"/>
      <c r="E459" s="16">
        <f>SUM(E452:E458)</f>
        <v>36.57</v>
      </c>
      <c r="F459" s="16">
        <f t="shared" ref="F459:P459" si="60">SUM(F452:F458)</f>
        <v>25.909999999999997</v>
      </c>
      <c r="G459" s="16">
        <f t="shared" si="60"/>
        <v>139.85000000000002</v>
      </c>
      <c r="H459" s="16">
        <f t="shared" si="60"/>
        <v>953.07999999999993</v>
      </c>
      <c r="I459" s="16">
        <f t="shared" si="60"/>
        <v>0.76400000000000001</v>
      </c>
      <c r="J459" s="16">
        <f t="shared" si="60"/>
        <v>72.53</v>
      </c>
      <c r="K459" s="16">
        <f t="shared" si="60"/>
        <v>7.9439999999999991</v>
      </c>
      <c r="L459" s="16">
        <f t="shared" si="60"/>
        <v>10.447999999999999</v>
      </c>
      <c r="M459" s="16">
        <f t="shared" si="60"/>
        <v>501.51199999999994</v>
      </c>
      <c r="N459" s="16">
        <f t="shared" si="60"/>
        <v>608.28800000000001</v>
      </c>
      <c r="O459" s="16">
        <f t="shared" si="60"/>
        <v>91.738</v>
      </c>
      <c r="P459" s="16">
        <f t="shared" si="60"/>
        <v>10.892000000000001</v>
      </c>
      <c r="Q459" s="10"/>
    </row>
    <row r="460" spans="1:17" ht="49.9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</row>
    <row r="461" spans="1:17" ht="49.95" customHeight="1">
      <c r="A461" s="13"/>
      <c r="B461" s="6" t="s">
        <v>40</v>
      </c>
      <c r="C461" s="7">
        <v>4.7300000000000004</v>
      </c>
      <c r="D461" s="8">
        <v>20</v>
      </c>
      <c r="E461" s="9">
        <v>4.2</v>
      </c>
      <c r="F461" s="9">
        <v>2.2599999999999998</v>
      </c>
      <c r="G461" s="9">
        <v>13.94</v>
      </c>
      <c r="H461" s="9">
        <v>82.9</v>
      </c>
      <c r="I461" s="9">
        <v>0.09</v>
      </c>
      <c r="J461" s="9">
        <v>0</v>
      </c>
      <c r="K461" s="9">
        <v>0</v>
      </c>
      <c r="L461" s="9">
        <v>0</v>
      </c>
      <c r="M461" s="9">
        <v>39.36</v>
      </c>
      <c r="N461" s="9">
        <v>1.98</v>
      </c>
      <c r="O461" s="9">
        <v>3.72</v>
      </c>
      <c r="P461" s="9">
        <v>1.26</v>
      </c>
      <c r="Q461" s="8" t="s">
        <v>33</v>
      </c>
    </row>
    <row r="462" spans="1:17" ht="49.95" customHeight="1">
      <c r="A462" s="13"/>
      <c r="B462" s="20" t="s">
        <v>34</v>
      </c>
      <c r="C462" s="21">
        <v>2.97</v>
      </c>
      <c r="D462" s="22">
        <v>200</v>
      </c>
      <c r="E462" s="23">
        <v>0.13</v>
      </c>
      <c r="F462" s="23">
        <v>7.0000000000000007E-2</v>
      </c>
      <c r="G462" s="23">
        <v>13.64</v>
      </c>
      <c r="H462" s="23">
        <v>50.9</v>
      </c>
      <c r="I462" s="9">
        <v>0</v>
      </c>
      <c r="J462" s="9">
        <v>0.26400000000000001</v>
      </c>
      <c r="K462" s="9">
        <v>0</v>
      </c>
      <c r="L462" s="9">
        <v>2.1999999999999999E-2</v>
      </c>
      <c r="M462" s="9">
        <v>12.606</v>
      </c>
      <c r="N462" s="9">
        <v>3.8940000000000001</v>
      </c>
      <c r="O462" s="9">
        <v>2.31</v>
      </c>
      <c r="P462" s="9">
        <v>0.48399999999999999</v>
      </c>
      <c r="Q462" s="8">
        <v>627</v>
      </c>
    </row>
    <row r="463" spans="1:17" ht="49.95" customHeight="1">
      <c r="A463" s="13"/>
      <c r="B463" s="6"/>
      <c r="C463" s="9">
        <f>SUM(C461:C462)</f>
        <v>7.7000000000000011</v>
      </c>
      <c r="D463" s="8"/>
      <c r="E463" s="8">
        <f>SUM(E461:E462)</f>
        <v>4.33</v>
      </c>
      <c r="F463" s="8">
        <f t="shared" ref="F463:H463" si="61">SUM(F461:F462)</f>
        <v>2.3299999999999996</v>
      </c>
      <c r="G463" s="8">
        <f t="shared" si="61"/>
        <v>27.58</v>
      </c>
      <c r="H463" s="8">
        <f t="shared" si="61"/>
        <v>133.80000000000001</v>
      </c>
      <c r="I463" s="25"/>
      <c r="J463" s="25"/>
      <c r="K463" s="25"/>
      <c r="L463" s="25"/>
      <c r="M463" s="25"/>
      <c r="N463" s="25"/>
      <c r="O463" s="25"/>
      <c r="P463" s="25"/>
      <c r="Q463" s="26"/>
    </row>
    <row r="464" spans="1:17" ht="49.9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</row>
    <row r="465" spans="1:17" ht="49.95" customHeight="1">
      <c r="A465" s="3" t="s">
        <v>1</v>
      </c>
      <c r="B465" s="89" t="s">
        <v>2</v>
      </c>
      <c r="C465" s="148" t="s">
        <v>3</v>
      </c>
      <c r="D465" s="136" t="s">
        <v>4</v>
      </c>
      <c r="E465" s="150" t="s">
        <v>5</v>
      </c>
      <c r="F465" s="151"/>
      <c r="G465" s="152"/>
      <c r="H465" s="153" t="s">
        <v>6</v>
      </c>
      <c r="I465" s="90" t="s">
        <v>7</v>
      </c>
      <c r="J465" s="91"/>
      <c r="K465" s="91"/>
      <c r="L465" s="92"/>
      <c r="M465" s="90" t="s">
        <v>8</v>
      </c>
      <c r="N465" s="91"/>
      <c r="O465" s="91"/>
      <c r="P465" s="92"/>
      <c r="Q465" s="136" t="s">
        <v>9</v>
      </c>
    </row>
    <row r="466" spans="1:17" ht="49.95" customHeight="1">
      <c r="A466" s="3" t="s">
        <v>41</v>
      </c>
      <c r="B466" s="93"/>
      <c r="C466" s="149"/>
      <c r="D466" s="137"/>
      <c r="E466" s="4" t="s">
        <v>11</v>
      </c>
      <c r="F466" s="4" t="s">
        <v>12</v>
      </c>
      <c r="G466" s="4" t="s">
        <v>13</v>
      </c>
      <c r="H466" s="154"/>
      <c r="I466" s="4" t="s">
        <v>14</v>
      </c>
      <c r="J466" s="4" t="s">
        <v>15</v>
      </c>
      <c r="K466" s="4" t="s">
        <v>16</v>
      </c>
      <c r="L466" s="4" t="s">
        <v>17</v>
      </c>
      <c r="M466" s="4" t="s">
        <v>18</v>
      </c>
      <c r="N466" s="4" t="s">
        <v>19</v>
      </c>
      <c r="O466" s="4" t="s">
        <v>20</v>
      </c>
      <c r="P466" s="4" t="s">
        <v>21</v>
      </c>
      <c r="Q466" s="137"/>
    </row>
    <row r="467" spans="1:17" ht="49.95" customHeight="1">
      <c r="A467" s="97" t="s">
        <v>81</v>
      </c>
      <c r="B467" s="55" t="s">
        <v>97</v>
      </c>
      <c r="C467" s="31">
        <v>4.95</v>
      </c>
      <c r="D467" s="28">
        <v>60</v>
      </c>
      <c r="E467" s="94">
        <v>0.42</v>
      </c>
      <c r="F467" s="94">
        <v>0.06</v>
      </c>
      <c r="G467" s="94">
        <v>1.1399999999999999</v>
      </c>
      <c r="H467" s="94">
        <v>7.2</v>
      </c>
      <c r="I467" s="33">
        <v>1.6E-2</v>
      </c>
      <c r="J467" s="33">
        <v>2.4500000000000002</v>
      </c>
      <c r="K467" s="33">
        <v>0</v>
      </c>
      <c r="L467" s="33">
        <v>0.05</v>
      </c>
      <c r="M467" s="33">
        <v>8.5</v>
      </c>
      <c r="N467" s="33">
        <v>15</v>
      </c>
      <c r="O467" s="33">
        <v>7</v>
      </c>
      <c r="P467" s="33">
        <v>0.25</v>
      </c>
      <c r="Q467" s="33">
        <v>71.7</v>
      </c>
    </row>
    <row r="468" spans="1:17" ht="49.95" customHeight="1">
      <c r="A468" s="85"/>
      <c r="B468" s="6" t="s">
        <v>98</v>
      </c>
      <c r="C468" s="7">
        <v>11.79</v>
      </c>
      <c r="D468" s="8">
        <v>250</v>
      </c>
      <c r="E468" s="9">
        <v>1.8</v>
      </c>
      <c r="F468" s="9">
        <v>4.93</v>
      </c>
      <c r="G468" s="9">
        <v>10.92</v>
      </c>
      <c r="H468" s="9">
        <v>103.75</v>
      </c>
      <c r="I468" s="9">
        <v>0.04</v>
      </c>
      <c r="J468" s="9">
        <v>8.5399999999999991</v>
      </c>
      <c r="K468" s="9">
        <v>0</v>
      </c>
      <c r="L468" s="9">
        <v>1.92</v>
      </c>
      <c r="M468" s="9">
        <v>39.78</v>
      </c>
      <c r="N468" s="9">
        <v>43.68</v>
      </c>
      <c r="O468" s="9">
        <v>20.9</v>
      </c>
      <c r="P468" s="9">
        <v>0.98</v>
      </c>
      <c r="Q468" s="8" t="s">
        <v>99</v>
      </c>
    </row>
    <row r="469" spans="1:17" ht="49.95" customHeight="1">
      <c r="A469" s="81"/>
      <c r="B469" s="6" t="s">
        <v>100</v>
      </c>
      <c r="C469" s="7">
        <v>37.979999999999997</v>
      </c>
      <c r="D469" s="8" t="s">
        <v>135</v>
      </c>
      <c r="E469" s="9">
        <v>9.42</v>
      </c>
      <c r="F469" s="9">
        <v>8.1</v>
      </c>
      <c r="G469" s="9">
        <v>2.34</v>
      </c>
      <c r="H469" s="9">
        <v>120</v>
      </c>
      <c r="I469" s="9">
        <v>0.04</v>
      </c>
      <c r="J469" s="9">
        <v>1.1499999999999999</v>
      </c>
      <c r="K469" s="9">
        <v>0.03</v>
      </c>
      <c r="L469" s="9">
        <v>0.77</v>
      </c>
      <c r="M469" s="9">
        <v>31.12</v>
      </c>
      <c r="N469" s="9">
        <v>72.400000000000006</v>
      </c>
      <c r="O469" s="9">
        <v>10.51</v>
      </c>
      <c r="P469" s="9">
        <v>0.73</v>
      </c>
      <c r="Q469" s="8">
        <v>290</v>
      </c>
    </row>
    <row r="470" spans="1:17" ht="49.95" customHeight="1">
      <c r="A470" s="81"/>
      <c r="B470" s="6" t="s">
        <v>101</v>
      </c>
      <c r="C470" s="7">
        <v>14.47</v>
      </c>
      <c r="D470" s="8">
        <v>200</v>
      </c>
      <c r="E470" s="9">
        <v>4.8600000000000003</v>
      </c>
      <c r="F470" s="9">
        <v>7.1689999999999996</v>
      </c>
      <c r="G470" s="9">
        <v>48.92</v>
      </c>
      <c r="H470" s="9">
        <v>279.60000000000002</v>
      </c>
      <c r="I470" s="9">
        <v>0.03</v>
      </c>
      <c r="J470" s="9">
        <v>0</v>
      </c>
      <c r="K470" s="9">
        <v>0</v>
      </c>
      <c r="L470" s="9">
        <v>0.28999999999999998</v>
      </c>
      <c r="M470" s="9">
        <v>1.37</v>
      </c>
      <c r="N470" s="9">
        <v>60.95</v>
      </c>
      <c r="O470" s="9">
        <v>16.34</v>
      </c>
      <c r="P470" s="9">
        <v>0.53</v>
      </c>
      <c r="Q470" s="8">
        <v>304</v>
      </c>
    </row>
    <row r="471" spans="1:17" ht="49.95" customHeight="1">
      <c r="A471" s="81"/>
      <c r="B471" s="12" t="s">
        <v>38</v>
      </c>
      <c r="C471" s="7">
        <v>5.3</v>
      </c>
      <c r="D471" s="8">
        <v>100</v>
      </c>
      <c r="E471" s="9">
        <v>7.58</v>
      </c>
      <c r="F471" s="9">
        <v>0.94</v>
      </c>
      <c r="G471" s="9">
        <v>47.9</v>
      </c>
      <c r="H471" s="9">
        <v>236</v>
      </c>
      <c r="I471" s="9">
        <v>0.02</v>
      </c>
      <c r="J471" s="9">
        <v>0.28000000000000003</v>
      </c>
      <c r="K471" s="9">
        <v>0.1</v>
      </c>
      <c r="L471" s="9">
        <v>0.2</v>
      </c>
      <c r="M471" s="9">
        <v>352</v>
      </c>
      <c r="N471" s="9">
        <v>200</v>
      </c>
      <c r="O471" s="9">
        <v>14</v>
      </c>
      <c r="P471" s="9">
        <v>0.4</v>
      </c>
      <c r="Q471" s="8">
        <v>15</v>
      </c>
    </row>
    <row r="472" spans="1:17" ht="49.95" customHeight="1">
      <c r="A472" s="81"/>
      <c r="B472" s="6" t="s">
        <v>88</v>
      </c>
      <c r="C472" s="7">
        <v>2.12</v>
      </c>
      <c r="D472" s="8" t="s">
        <v>89</v>
      </c>
      <c r="E472" s="9">
        <v>3.04</v>
      </c>
      <c r="F472" s="9">
        <v>0.38</v>
      </c>
      <c r="G472" s="9">
        <v>19.16</v>
      </c>
      <c r="H472" s="9">
        <v>97.4</v>
      </c>
      <c r="I472" s="9">
        <v>0.04</v>
      </c>
      <c r="J472" s="9">
        <v>0</v>
      </c>
      <c r="K472" s="9">
        <v>0</v>
      </c>
      <c r="L472" s="9">
        <v>0.36</v>
      </c>
      <c r="M472" s="9">
        <v>9.1999999999999993</v>
      </c>
      <c r="N472" s="9">
        <v>42.4</v>
      </c>
      <c r="O472" s="9">
        <v>10</v>
      </c>
      <c r="P472" s="9">
        <v>1.24</v>
      </c>
      <c r="Q472" s="8" t="s">
        <v>33</v>
      </c>
    </row>
    <row r="473" spans="1:17" ht="49.95" customHeight="1">
      <c r="A473" s="88"/>
      <c r="B473" s="6" t="s">
        <v>34</v>
      </c>
      <c r="C473" s="7">
        <v>2.97</v>
      </c>
      <c r="D473" s="8">
        <v>200</v>
      </c>
      <c r="E473" s="9">
        <v>0.13</v>
      </c>
      <c r="F473" s="9">
        <v>7.0000000000000007E-2</v>
      </c>
      <c r="G473" s="9">
        <v>13.64</v>
      </c>
      <c r="H473" s="9">
        <v>50.9</v>
      </c>
      <c r="I473" s="9">
        <v>0</v>
      </c>
      <c r="J473" s="9">
        <v>0.26400000000000001</v>
      </c>
      <c r="K473" s="9">
        <v>0</v>
      </c>
      <c r="L473" s="9">
        <v>2.1999999999999999E-2</v>
      </c>
      <c r="M473" s="9">
        <v>12.606</v>
      </c>
      <c r="N473" s="9">
        <v>3.8940000000000001</v>
      </c>
      <c r="O473" s="9">
        <v>2.31</v>
      </c>
      <c r="P473" s="9">
        <v>0.48399999999999999</v>
      </c>
      <c r="Q473" s="8">
        <v>627</v>
      </c>
    </row>
    <row r="474" spans="1:17" ht="49.95" customHeight="1">
      <c r="A474" s="63" t="s">
        <v>90</v>
      </c>
      <c r="B474" s="34"/>
      <c r="C474" s="14">
        <f>SUM(C467:C473)</f>
        <v>79.58</v>
      </c>
      <c r="D474" s="15"/>
      <c r="E474" s="16">
        <f>SUM(E467:E473)</f>
        <v>27.249999999999996</v>
      </c>
      <c r="F474" s="16">
        <f t="shared" ref="F474:H474" si="62">SUM(F467:F473)</f>
        <v>21.649000000000001</v>
      </c>
      <c r="G474" s="16">
        <f t="shared" si="62"/>
        <v>144.01999999999998</v>
      </c>
      <c r="H474" s="16">
        <f t="shared" si="62"/>
        <v>894.84999999999991</v>
      </c>
      <c r="I474" s="16">
        <v>0.20599999999999999</v>
      </c>
      <c r="J474" s="16">
        <v>12.164</v>
      </c>
      <c r="K474" s="16">
        <v>0.03</v>
      </c>
      <c r="L474" s="16">
        <v>3.6120000000000001</v>
      </c>
      <c r="M474" s="16">
        <v>95.275999999999996</v>
      </c>
      <c r="N474" s="16">
        <v>251.46400000000003</v>
      </c>
      <c r="O474" s="16">
        <v>69.360000000000014</v>
      </c>
      <c r="P474" s="16">
        <v>4.0739999999999998</v>
      </c>
      <c r="Q474" s="15"/>
    </row>
    <row r="475" spans="1:17" ht="49.9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</row>
    <row r="476" spans="1:17" ht="49.95" customHeight="1">
      <c r="A476" s="13"/>
      <c r="B476" s="10" t="s">
        <v>32</v>
      </c>
      <c r="C476" s="8">
        <v>4.7300000000000004</v>
      </c>
      <c r="D476" s="19">
        <v>20</v>
      </c>
      <c r="E476" s="9">
        <v>8.4</v>
      </c>
      <c r="F476" s="9">
        <v>4.5199999999999996</v>
      </c>
      <c r="G476" s="9">
        <v>27.88</v>
      </c>
      <c r="H476" s="9">
        <v>92</v>
      </c>
      <c r="I476" s="10"/>
      <c r="J476" s="10"/>
      <c r="K476" s="10"/>
      <c r="L476" s="10"/>
      <c r="M476" s="10"/>
      <c r="N476" s="10"/>
      <c r="O476" s="10"/>
      <c r="P476" s="10"/>
      <c r="Q476" s="8" t="s">
        <v>33</v>
      </c>
    </row>
    <row r="477" spans="1:17" ht="49.95" customHeight="1">
      <c r="A477" s="13"/>
      <c r="B477" s="20" t="s">
        <v>34</v>
      </c>
      <c r="C477" s="21">
        <v>2.97</v>
      </c>
      <c r="D477" s="22">
        <v>200</v>
      </c>
      <c r="E477" s="23">
        <v>0.13</v>
      </c>
      <c r="F477" s="23">
        <v>7.0000000000000007E-2</v>
      </c>
      <c r="G477" s="23">
        <v>13.64</v>
      </c>
      <c r="H477" s="23">
        <v>50.9</v>
      </c>
      <c r="I477" s="9">
        <v>0</v>
      </c>
      <c r="J477" s="9">
        <v>0.26400000000000001</v>
      </c>
      <c r="K477" s="9">
        <v>0</v>
      </c>
      <c r="L477" s="9">
        <v>2.1999999999999999E-2</v>
      </c>
      <c r="M477" s="9">
        <v>12.606</v>
      </c>
      <c r="N477" s="9">
        <v>3.8940000000000001</v>
      </c>
      <c r="O477" s="9">
        <v>2.31</v>
      </c>
      <c r="P477" s="9">
        <v>0.48399999999999999</v>
      </c>
      <c r="Q477" s="8">
        <v>627</v>
      </c>
    </row>
    <row r="478" spans="1:17" ht="49.95" customHeight="1">
      <c r="A478" s="13"/>
      <c r="B478" s="24"/>
      <c r="C478" s="9">
        <f>SUM(C476:C477)</f>
        <v>7.7000000000000011</v>
      </c>
      <c r="D478" s="8"/>
      <c r="E478" s="8">
        <f>SUM(E476:E477)</f>
        <v>8.5300000000000011</v>
      </c>
      <c r="F478" s="8">
        <f t="shared" ref="F478:H478" si="63">SUM(F476:F477)</f>
        <v>4.59</v>
      </c>
      <c r="G478" s="8">
        <f t="shared" si="63"/>
        <v>41.519999999999996</v>
      </c>
      <c r="H478" s="8">
        <f t="shared" si="63"/>
        <v>142.9</v>
      </c>
      <c r="I478" s="25"/>
      <c r="J478" s="25"/>
      <c r="K478" s="25"/>
      <c r="L478" s="25"/>
      <c r="M478" s="25"/>
      <c r="N478" s="25"/>
      <c r="O478" s="25"/>
      <c r="P478" s="25"/>
      <c r="Q478" s="26"/>
    </row>
    <row r="479" spans="1:17" ht="49.9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</row>
    <row r="480" spans="1:17" ht="49.9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</row>
    <row r="481" spans="1:17" ht="49.95" customHeight="1">
      <c r="A481" s="3" t="s">
        <v>1</v>
      </c>
      <c r="B481" s="84" t="s">
        <v>2</v>
      </c>
      <c r="C481" s="148" t="s">
        <v>3</v>
      </c>
      <c r="D481" s="136" t="s">
        <v>4</v>
      </c>
      <c r="E481" s="150" t="s">
        <v>5</v>
      </c>
      <c r="F481" s="151"/>
      <c r="G481" s="152"/>
      <c r="H481" s="153" t="s">
        <v>6</v>
      </c>
      <c r="I481" s="4" t="s">
        <v>7</v>
      </c>
      <c r="J481" s="4"/>
      <c r="K481" s="4"/>
      <c r="L481" s="4"/>
      <c r="M481" s="4" t="s">
        <v>8</v>
      </c>
      <c r="N481" s="4"/>
      <c r="O481" s="4"/>
      <c r="P481" s="4"/>
      <c r="Q481" s="136" t="s">
        <v>9</v>
      </c>
    </row>
    <row r="482" spans="1:17" ht="49.95" customHeight="1">
      <c r="A482" s="3" t="s">
        <v>45</v>
      </c>
      <c r="B482" s="84"/>
      <c r="C482" s="149"/>
      <c r="D482" s="137"/>
      <c r="E482" s="4" t="s">
        <v>11</v>
      </c>
      <c r="F482" s="4" t="s">
        <v>12</v>
      </c>
      <c r="G482" s="4" t="s">
        <v>13</v>
      </c>
      <c r="H482" s="154"/>
      <c r="I482" s="4" t="s">
        <v>14</v>
      </c>
      <c r="J482" s="4" t="s">
        <v>15</v>
      </c>
      <c r="K482" s="4" t="s">
        <v>16</v>
      </c>
      <c r="L482" s="4" t="s">
        <v>17</v>
      </c>
      <c r="M482" s="4" t="s">
        <v>18</v>
      </c>
      <c r="N482" s="4" t="s">
        <v>19</v>
      </c>
      <c r="O482" s="4" t="s">
        <v>20</v>
      </c>
      <c r="P482" s="4" t="s">
        <v>21</v>
      </c>
      <c r="Q482" s="137"/>
    </row>
    <row r="483" spans="1:17" ht="49.95" customHeight="1">
      <c r="A483" s="68" t="s">
        <v>81</v>
      </c>
      <c r="B483" s="34"/>
      <c r="C483" s="34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8"/>
    </row>
    <row r="484" spans="1:17" ht="49.95" customHeight="1">
      <c r="A484" s="87"/>
      <c r="B484" s="30" t="s">
        <v>102</v>
      </c>
      <c r="C484" s="31">
        <v>7.67</v>
      </c>
      <c r="D484" s="28">
        <v>83</v>
      </c>
      <c r="E484" s="33">
        <v>0.91</v>
      </c>
      <c r="F484" s="33">
        <v>0.16600000000000001</v>
      </c>
      <c r="G484" s="33">
        <v>3.15</v>
      </c>
      <c r="H484" s="33">
        <v>18.260000000000002</v>
      </c>
      <c r="I484" s="9"/>
      <c r="J484" s="9"/>
      <c r="K484" s="9"/>
      <c r="L484" s="9"/>
      <c r="M484" s="9"/>
      <c r="N484" s="9"/>
      <c r="O484" s="9"/>
      <c r="P484" s="9"/>
      <c r="Q484" s="33">
        <v>71.7</v>
      </c>
    </row>
    <row r="485" spans="1:17" ht="49.95" customHeight="1">
      <c r="A485" s="85"/>
      <c r="B485" s="12" t="s">
        <v>136</v>
      </c>
      <c r="C485" s="7">
        <v>12.71</v>
      </c>
      <c r="D485" s="28">
        <v>250</v>
      </c>
      <c r="E485" s="9">
        <v>2.0299999999999998</v>
      </c>
      <c r="F485" s="9">
        <v>5.0999999999999996</v>
      </c>
      <c r="G485" s="9">
        <v>11.97</v>
      </c>
      <c r="H485" s="9">
        <v>107.25</v>
      </c>
      <c r="I485" s="9">
        <v>0.08</v>
      </c>
      <c r="J485" s="9">
        <v>6.7</v>
      </c>
      <c r="K485" s="9">
        <v>0</v>
      </c>
      <c r="L485" s="9">
        <v>1.88</v>
      </c>
      <c r="M485" s="9">
        <v>23.32</v>
      </c>
      <c r="N485" s="9">
        <v>45.38</v>
      </c>
      <c r="O485" s="9">
        <v>19.34</v>
      </c>
      <c r="P485" s="9">
        <v>0.74</v>
      </c>
      <c r="Q485" s="8" t="s">
        <v>104</v>
      </c>
    </row>
    <row r="486" spans="1:17" ht="49.95" customHeight="1">
      <c r="A486" s="81"/>
      <c r="B486" s="12" t="s">
        <v>105</v>
      </c>
      <c r="C486" s="7">
        <v>25.31</v>
      </c>
      <c r="D486" s="28" t="s">
        <v>137</v>
      </c>
      <c r="E486" s="9">
        <v>38.4</v>
      </c>
      <c r="F486" s="9">
        <v>38.72</v>
      </c>
      <c r="G486" s="9">
        <v>19.34</v>
      </c>
      <c r="H486" s="9">
        <v>398</v>
      </c>
      <c r="I486" s="9">
        <v>0.03</v>
      </c>
      <c r="J486" s="9">
        <v>0.34</v>
      </c>
      <c r="K486" s="9">
        <v>0.02</v>
      </c>
      <c r="L486" s="9">
        <v>0</v>
      </c>
      <c r="M486" s="9">
        <v>21.57</v>
      </c>
      <c r="N486" s="9">
        <v>40.159999999999997</v>
      </c>
      <c r="O486" s="9">
        <v>8.4</v>
      </c>
      <c r="P486" s="9">
        <v>1.4</v>
      </c>
      <c r="Q486" s="8">
        <v>540.41600000000005</v>
      </c>
    </row>
    <row r="487" spans="1:17" ht="49.95" customHeight="1">
      <c r="A487" s="81"/>
      <c r="B487" s="95" t="s">
        <v>107</v>
      </c>
      <c r="C487" s="96">
        <v>19.71</v>
      </c>
      <c r="D487" s="28">
        <v>200</v>
      </c>
      <c r="E487" s="94">
        <v>4.5199999999999996</v>
      </c>
      <c r="F487" s="94">
        <v>6.09</v>
      </c>
      <c r="G487" s="94">
        <v>53.46</v>
      </c>
      <c r="H487" s="94">
        <v>190</v>
      </c>
      <c r="I487" s="94">
        <v>0.21</v>
      </c>
      <c r="J487" s="94">
        <v>28</v>
      </c>
      <c r="K487" s="94">
        <v>0</v>
      </c>
      <c r="L487" s="94">
        <v>0.6</v>
      </c>
      <c r="M487" s="94">
        <v>14.82</v>
      </c>
      <c r="N487" s="94">
        <v>10.31</v>
      </c>
      <c r="O487" s="94">
        <v>39.11</v>
      </c>
      <c r="P487" s="94">
        <v>1.55</v>
      </c>
      <c r="Q487" s="28">
        <v>300</v>
      </c>
    </row>
    <row r="488" spans="1:17" ht="49.95" customHeight="1">
      <c r="A488" s="81"/>
      <c r="B488" s="12" t="s">
        <v>38</v>
      </c>
      <c r="C488" s="7">
        <v>5.3</v>
      </c>
      <c r="D488" s="8">
        <v>100</v>
      </c>
      <c r="E488" s="9">
        <v>7.58</v>
      </c>
      <c r="F488" s="9">
        <v>0.94</v>
      </c>
      <c r="G488" s="9">
        <v>47.9</v>
      </c>
      <c r="H488" s="9">
        <v>236</v>
      </c>
      <c r="I488" s="9">
        <v>0.02</v>
      </c>
      <c r="J488" s="9">
        <v>0.28000000000000003</v>
      </c>
      <c r="K488" s="9">
        <v>0.1</v>
      </c>
      <c r="L488" s="9">
        <v>0.2</v>
      </c>
      <c r="M488" s="9">
        <v>352</v>
      </c>
      <c r="N488" s="9">
        <v>200</v>
      </c>
      <c r="O488" s="9">
        <v>14</v>
      </c>
      <c r="P488" s="9">
        <v>0.4</v>
      </c>
      <c r="Q488" s="8">
        <v>15</v>
      </c>
    </row>
    <row r="489" spans="1:17" ht="49.95" customHeight="1">
      <c r="A489" s="81"/>
      <c r="B489" s="12" t="s">
        <v>88</v>
      </c>
      <c r="C489" s="7">
        <v>2.12</v>
      </c>
      <c r="D489" s="8" t="s">
        <v>89</v>
      </c>
      <c r="E489" s="9">
        <v>3.04</v>
      </c>
      <c r="F489" s="9">
        <v>0.38</v>
      </c>
      <c r="G489" s="9">
        <v>19.16</v>
      </c>
      <c r="H489" s="9">
        <v>97.4</v>
      </c>
      <c r="I489" s="9">
        <v>0.04</v>
      </c>
      <c r="J489" s="9">
        <v>0</v>
      </c>
      <c r="K489" s="9">
        <v>0</v>
      </c>
      <c r="L489" s="9">
        <v>0.36</v>
      </c>
      <c r="M489" s="9">
        <v>9.1999999999999993</v>
      </c>
      <c r="N489" s="9">
        <v>42.4</v>
      </c>
      <c r="O489" s="9">
        <v>10</v>
      </c>
      <c r="P489" s="9">
        <v>1.24</v>
      </c>
      <c r="Q489" s="8" t="s">
        <v>33</v>
      </c>
    </row>
    <row r="490" spans="1:17" ht="49.95" customHeight="1">
      <c r="A490" s="88"/>
      <c r="B490" s="12" t="s">
        <v>138</v>
      </c>
      <c r="C490" s="7">
        <v>6.76</v>
      </c>
      <c r="D490" s="8" t="s">
        <v>69</v>
      </c>
      <c r="E490" s="9">
        <v>0.68</v>
      </c>
      <c r="F490" s="9">
        <v>0.28000000000000003</v>
      </c>
      <c r="G490" s="9">
        <v>20.76</v>
      </c>
      <c r="H490" s="9">
        <v>88.2</v>
      </c>
      <c r="I490" s="9">
        <v>0.02</v>
      </c>
      <c r="J490" s="9">
        <v>100</v>
      </c>
      <c r="K490" s="9">
        <v>0</v>
      </c>
      <c r="L490" s="9">
        <v>0.76</v>
      </c>
      <c r="M490" s="9">
        <v>21.34</v>
      </c>
      <c r="N490" s="9">
        <v>3.44</v>
      </c>
      <c r="O490" s="9">
        <v>3.44</v>
      </c>
      <c r="P490" s="9">
        <v>0.64</v>
      </c>
      <c r="Q490" s="8" t="s">
        <v>139</v>
      </c>
    </row>
    <row r="491" spans="1:17" ht="49.95" customHeight="1">
      <c r="A491" s="70" t="s">
        <v>90</v>
      </c>
      <c r="B491" s="10"/>
      <c r="C491" s="14">
        <f>SUM(C484:C490)</f>
        <v>79.580000000000013</v>
      </c>
      <c r="D491" s="8"/>
      <c r="E491" s="16">
        <f>SUM(E484:E490)</f>
        <v>57.16</v>
      </c>
      <c r="F491" s="16">
        <f t="shared" ref="F491:H491" si="64">SUM(F484:F490)</f>
        <v>51.675999999999995</v>
      </c>
      <c r="G491" s="16">
        <f t="shared" si="64"/>
        <v>175.73999999999998</v>
      </c>
      <c r="H491" s="16">
        <f t="shared" si="64"/>
        <v>1135.1100000000001</v>
      </c>
      <c r="I491" s="16">
        <v>0.41199999999999998</v>
      </c>
      <c r="J491" s="16">
        <v>112.74</v>
      </c>
      <c r="K491" s="16">
        <v>0.02</v>
      </c>
      <c r="L491" s="16">
        <v>3.92</v>
      </c>
      <c r="M491" s="16">
        <v>115.93999999999998</v>
      </c>
      <c r="N491" s="16">
        <v>377.21999999999997</v>
      </c>
      <c r="O491" s="16">
        <v>196.15</v>
      </c>
      <c r="P491" s="16">
        <v>9.597999999999999</v>
      </c>
      <c r="Q491" s="15"/>
    </row>
    <row r="492" spans="1:17" ht="49.9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</row>
    <row r="493" spans="1:17" ht="49.95" customHeight="1">
      <c r="A493" s="13"/>
      <c r="B493" s="6" t="s">
        <v>40</v>
      </c>
      <c r="C493" s="7">
        <v>4.7300000000000004</v>
      </c>
      <c r="D493" s="8">
        <v>20</v>
      </c>
      <c r="E493" s="9">
        <v>4.2</v>
      </c>
      <c r="F493" s="9">
        <v>2.2599999999999998</v>
      </c>
      <c r="G493" s="9">
        <v>13.94</v>
      </c>
      <c r="H493" s="9">
        <v>82.9</v>
      </c>
      <c r="I493" s="9">
        <v>0.09</v>
      </c>
      <c r="J493" s="9">
        <v>0</v>
      </c>
      <c r="K493" s="9">
        <v>0</v>
      </c>
      <c r="L493" s="9">
        <v>0</v>
      </c>
      <c r="M493" s="9">
        <v>39.36</v>
      </c>
      <c r="N493" s="9">
        <v>1.98</v>
      </c>
      <c r="O493" s="9">
        <v>3.72</v>
      </c>
      <c r="P493" s="9">
        <v>1.26</v>
      </c>
      <c r="Q493" s="8" t="s">
        <v>33</v>
      </c>
    </row>
    <row r="494" spans="1:17" ht="49.95" customHeight="1">
      <c r="A494" s="13"/>
      <c r="B494" s="20" t="s">
        <v>34</v>
      </c>
      <c r="C494" s="21">
        <v>2.97</v>
      </c>
      <c r="D494" s="22">
        <v>200</v>
      </c>
      <c r="E494" s="23">
        <v>0.13</v>
      </c>
      <c r="F494" s="23">
        <v>7.0000000000000007E-2</v>
      </c>
      <c r="G494" s="23">
        <v>13.64</v>
      </c>
      <c r="H494" s="23">
        <v>50.9</v>
      </c>
      <c r="I494" s="9">
        <v>0</v>
      </c>
      <c r="J494" s="9">
        <v>0.26400000000000001</v>
      </c>
      <c r="K494" s="9">
        <v>0</v>
      </c>
      <c r="L494" s="9">
        <v>2.1999999999999999E-2</v>
      </c>
      <c r="M494" s="9">
        <v>12.606</v>
      </c>
      <c r="N494" s="9">
        <v>3.8940000000000001</v>
      </c>
      <c r="O494" s="9">
        <v>2.31</v>
      </c>
      <c r="P494" s="9">
        <v>0.48399999999999999</v>
      </c>
      <c r="Q494" s="8">
        <v>627</v>
      </c>
    </row>
    <row r="495" spans="1:17" ht="49.95" customHeight="1">
      <c r="A495" s="13"/>
      <c r="B495" s="6"/>
      <c r="C495" s="9">
        <f>SUM(C493:C494)</f>
        <v>7.7000000000000011</v>
      </c>
      <c r="D495" s="8"/>
      <c r="E495" s="8">
        <f>SUM(E493:E494)</f>
        <v>4.33</v>
      </c>
      <c r="F495" s="8">
        <f t="shared" ref="F495:H495" si="65">SUM(F493:F494)</f>
        <v>2.3299999999999996</v>
      </c>
      <c r="G495" s="8">
        <f t="shared" si="65"/>
        <v>27.58</v>
      </c>
      <c r="H495" s="8">
        <f t="shared" si="65"/>
        <v>133.80000000000001</v>
      </c>
      <c r="I495" s="25"/>
      <c r="J495" s="25"/>
      <c r="K495" s="25"/>
      <c r="L495" s="25"/>
      <c r="M495" s="25"/>
      <c r="N495" s="25"/>
      <c r="O495" s="25"/>
      <c r="P495" s="25"/>
      <c r="Q495" s="26"/>
    </row>
    <row r="496" spans="1:17" ht="49.9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</row>
    <row r="497" spans="1:17" ht="49.95" customHeight="1">
      <c r="A497" s="3" t="s">
        <v>1</v>
      </c>
      <c r="B497" s="97" t="s">
        <v>2</v>
      </c>
      <c r="C497" s="148" t="s">
        <v>3</v>
      </c>
      <c r="D497" s="136" t="s">
        <v>4</v>
      </c>
      <c r="E497" s="150" t="s">
        <v>5</v>
      </c>
      <c r="F497" s="151"/>
      <c r="G497" s="152"/>
      <c r="H497" s="153" t="s">
        <v>6</v>
      </c>
      <c r="I497" s="54" t="s">
        <v>7</v>
      </c>
      <c r="J497" s="54"/>
      <c r="K497" s="54"/>
      <c r="L497" s="54"/>
      <c r="M497" s="54" t="s">
        <v>8</v>
      </c>
      <c r="N497" s="54"/>
      <c r="O497" s="54"/>
      <c r="P497" s="54"/>
      <c r="Q497" s="136" t="s">
        <v>9</v>
      </c>
    </row>
    <row r="498" spans="1:17" ht="49.95" customHeight="1">
      <c r="A498" s="53" t="s">
        <v>48</v>
      </c>
      <c r="B498" s="97"/>
      <c r="C498" s="149"/>
      <c r="D498" s="137"/>
      <c r="E498" s="4" t="s">
        <v>11</v>
      </c>
      <c r="F498" s="4" t="s">
        <v>12</v>
      </c>
      <c r="G498" s="4" t="s">
        <v>13</v>
      </c>
      <c r="H498" s="154"/>
      <c r="I498" s="54" t="s">
        <v>14</v>
      </c>
      <c r="J498" s="54" t="s">
        <v>15</v>
      </c>
      <c r="K498" s="54" t="s">
        <v>16</v>
      </c>
      <c r="L498" s="54" t="s">
        <v>17</v>
      </c>
      <c r="M498" s="54" t="s">
        <v>18</v>
      </c>
      <c r="N498" s="54" t="s">
        <v>19</v>
      </c>
      <c r="O498" s="54" t="s">
        <v>20</v>
      </c>
      <c r="P498" s="54" t="s">
        <v>21</v>
      </c>
      <c r="Q498" s="137"/>
    </row>
    <row r="499" spans="1:17" ht="49.95" customHeight="1">
      <c r="A499" s="68" t="s">
        <v>81</v>
      </c>
      <c r="B499" s="34"/>
      <c r="C499" s="34"/>
      <c r="D499" s="8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8"/>
    </row>
    <row r="500" spans="1:17" ht="49.95" customHeight="1">
      <c r="A500" s="87"/>
      <c r="B500" s="55" t="s">
        <v>97</v>
      </c>
      <c r="C500" s="31">
        <v>8.39</v>
      </c>
      <c r="D500" s="28">
        <v>100</v>
      </c>
      <c r="E500" s="94">
        <v>0.7</v>
      </c>
      <c r="F500" s="94">
        <v>0.1</v>
      </c>
      <c r="G500" s="94">
        <v>1.9</v>
      </c>
      <c r="H500" s="94">
        <v>12</v>
      </c>
      <c r="I500" s="33">
        <v>1.6E-2</v>
      </c>
      <c r="J500" s="33">
        <v>2.4500000000000002</v>
      </c>
      <c r="K500" s="33">
        <v>0</v>
      </c>
      <c r="L500" s="33">
        <v>0.05</v>
      </c>
      <c r="M500" s="33">
        <v>8.5</v>
      </c>
      <c r="N500" s="33">
        <v>15</v>
      </c>
      <c r="O500" s="33">
        <v>7</v>
      </c>
      <c r="P500" s="33">
        <v>0.25</v>
      </c>
      <c r="Q500" s="33">
        <v>71.7</v>
      </c>
    </row>
    <row r="501" spans="1:17" ht="49.95" customHeight="1">
      <c r="A501" s="85"/>
      <c r="B501" s="55" t="s">
        <v>108</v>
      </c>
      <c r="C501" s="31">
        <v>7.74</v>
      </c>
      <c r="D501" s="32">
        <v>250</v>
      </c>
      <c r="E501" s="33">
        <v>1.42</v>
      </c>
      <c r="F501" s="33">
        <v>3.96</v>
      </c>
      <c r="G501" s="33">
        <v>6.32</v>
      </c>
      <c r="H501" s="33">
        <v>81.8</v>
      </c>
      <c r="I501" s="98"/>
      <c r="J501" s="98"/>
      <c r="K501" s="98"/>
      <c r="L501" s="98"/>
      <c r="M501" s="98"/>
      <c r="N501" s="98"/>
      <c r="O501" s="98"/>
      <c r="P501" s="98"/>
      <c r="Q501" s="32" t="s">
        <v>109</v>
      </c>
    </row>
    <row r="502" spans="1:17" ht="49.95" customHeight="1">
      <c r="A502" s="81"/>
      <c r="B502" s="115" t="s">
        <v>67</v>
      </c>
      <c r="C502" s="33">
        <v>34.799999999999997</v>
      </c>
      <c r="D502" s="32" t="s">
        <v>132</v>
      </c>
      <c r="E502" s="32">
        <v>8.25</v>
      </c>
      <c r="F502" s="32">
        <v>12.1</v>
      </c>
      <c r="G502" s="32">
        <v>7.16</v>
      </c>
      <c r="H502" s="32">
        <v>172</v>
      </c>
      <c r="I502" s="33">
        <v>3.21</v>
      </c>
      <c r="J502" s="33">
        <v>1.96</v>
      </c>
      <c r="K502" s="33">
        <v>0</v>
      </c>
      <c r="L502" s="33">
        <v>0.04</v>
      </c>
      <c r="M502" s="33">
        <v>6.8</v>
      </c>
      <c r="N502" s="33">
        <v>12</v>
      </c>
      <c r="O502" s="33">
        <v>5.6</v>
      </c>
      <c r="P502" s="33">
        <v>0.2</v>
      </c>
      <c r="Q502" s="32">
        <v>272</v>
      </c>
    </row>
    <row r="503" spans="1:17" ht="49.95" customHeight="1">
      <c r="A503" s="81"/>
      <c r="B503" s="6" t="s">
        <v>101</v>
      </c>
      <c r="C503" s="7">
        <v>14.47</v>
      </c>
      <c r="D503" s="8">
        <v>200</v>
      </c>
      <c r="E503" s="9">
        <v>4.8600000000000003</v>
      </c>
      <c r="F503" s="9">
        <v>7.1689999999999996</v>
      </c>
      <c r="G503" s="9">
        <v>48.92</v>
      </c>
      <c r="H503" s="9">
        <v>279.60000000000002</v>
      </c>
      <c r="I503" s="9">
        <v>0.03</v>
      </c>
      <c r="J503" s="9">
        <v>0</v>
      </c>
      <c r="K503" s="9">
        <v>0</v>
      </c>
      <c r="L503" s="9">
        <v>0.28999999999999998</v>
      </c>
      <c r="M503" s="9">
        <v>1.37</v>
      </c>
      <c r="N503" s="9">
        <v>60.95</v>
      </c>
      <c r="O503" s="9">
        <v>16.34</v>
      </c>
      <c r="P503" s="9">
        <v>0.53</v>
      </c>
      <c r="Q503" s="8">
        <v>304</v>
      </c>
    </row>
    <row r="504" spans="1:17" ht="49.95" customHeight="1">
      <c r="A504" s="81"/>
      <c r="B504" s="12" t="s">
        <v>38</v>
      </c>
      <c r="C504" s="7">
        <v>5.3</v>
      </c>
      <c r="D504" s="8">
        <v>100</v>
      </c>
      <c r="E504" s="9">
        <v>7.58</v>
      </c>
      <c r="F504" s="9">
        <v>0.94</v>
      </c>
      <c r="G504" s="9">
        <v>47.9</v>
      </c>
      <c r="H504" s="9">
        <v>236</v>
      </c>
      <c r="I504" s="9">
        <v>0.02</v>
      </c>
      <c r="J504" s="9">
        <v>0.28000000000000003</v>
      </c>
      <c r="K504" s="9">
        <v>0.1</v>
      </c>
      <c r="L504" s="9">
        <v>0.2</v>
      </c>
      <c r="M504" s="9">
        <v>352</v>
      </c>
      <c r="N504" s="9">
        <v>200</v>
      </c>
      <c r="O504" s="9">
        <v>14</v>
      </c>
      <c r="P504" s="9">
        <v>0.4</v>
      </c>
      <c r="Q504" s="8">
        <v>15</v>
      </c>
    </row>
    <row r="505" spans="1:17" ht="49.95" customHeight="1">
      <c r="A505" s="81"/>
      <c r="B505" s="6" t="s">
        <v>88</v>
      </c>
      <c r="C505" s="7">
        <v>2.12</v>
      </c>
      <c r="D505" s="8" t="s">
        <v>89</v>
      </c>
      <c r="E505" s="9">
        <v>3.04</v>
      </c>
      <c r="F505" s="9">
        <v>0.38</v>
      </c>
      <c r="G505" s="9">
        <v>19.16</v>
      </c>
      <c r="H505" s="9">
        <v>97.4</v>
      </c>
      <c r="I505" s="9">
        <v>0.04</v>
      </c>
      <c r="J505" s="9">
        <v>0</v>
      </c>
      <c r="K505" s="9">
        <v>0</v>
      </c>
      <c r="L505" s="9">
        <v>0.36</v>
      </c>
      <c r="M505" s="9">
        <v>9.1999999999999993</v>
      </c>
      <c r="N505" s="9">
        <v>42.4</v>
      </c>
      <c r="O505" s="9">
        <v>10</v>
      </c>
      <c r="P505" s="9">
        <v>1.24</v>
      </c>
      <c r="Q505" s="8" t="s">
        <v>33</v>
      </c>
    </row>
    <row r="506" spans="1:17" ht="49.95" customHeight="1">
      <c r="A506" s="88"/>
      <c r="B506" s="6" t="s">
        <v>140</v>
      </c>
      <c r="C506" s="7">
        <v>6.76</v>
      </c>
      <c r="D506" s="8" t="s">
        <v>69</v>
      </c>
      <c r="E506" s="9">
        <v>0.66</v>
      </c>
      <c r="F506" s="9">
        <v>0.08</v>
      </c>
      <c r="G506" s="9">
        <v>32.020000000000003</v>
      </c>
      <c r="H506" s="9">
        <v>132.80000000000001</v>
      </c>
      <c r="I506" s="9">
        <v>0.02</v>
      </c>
      <c r="J506" s="9">
        <v>0.72</v>
      </c>
      <c r="K506" s="9">
        <v>0</v>
      </c>
      <c r="L506" s="9">
        <v>0.5</v>
      </c>
      <c r="M506" s="9">
        <v>32.479999999999997</v>
      </c>
      <c r="N506" s="9">
        <v>23.44</v>
      </c>
      <c r="O506" s="9">
        <v>17.46</v>
      </c>
      <c r="P506" s="9">
        <v>0.7</v>
      </c>
      <c r="Q506" s="8" t="s">
        <v>141</v>
      </c>
    </row>
    <row r="507" spans="1:17" ht="49.95" customHeight="1">
      <c r="A507" s="70" t="s">
        <v>90</v>
      </c>
      <c r="B507" s="34"/>
      <c r="C507" s="14">
        <f>SUM(C500:C506)</f>
        <v>79.580000000000013</v>
      </c>
      <c r="D507" s="15"/>
      <c r="E507" s="16">
        <f>SUM(E500:E506)</f>
        <v>26.51</v>
      </c>
      <c r="F507" s="16">
        <f t="shared" ref="F507:H507" si="66">SUM(F500:F506)</f>
        <v>24.728999999999999</v>
      </c>
      <c r="G507" s="16">
        <f t="shared" si="66"/>
        <v>163.38</v>
      </c>
      <c r="H507" s="16">
        <f t="shared" si="66"/>
        <v>1011.6000000000001</v>
      </c>
      <c r="I507" s="16">
        <v>0.45</v>
      </c>
      <c r="J507" s="16">
        <v>47.17</v>
      </c>
      <c r="K507" s="16">
        <v>0.04</v>
      </c>
      <c r="L507" s="16">
        <v>8.36</v>
      </c>
      <c r="M507" s="16">
        <v>131.29</v>
      </c>
      <c r="N507" s="16">
        <v>265.84000000000003</v>
      </c>
      <c r="O507" s="16">
        <v>130.38</v>
      </c>
      <c r="P507" s="16">
        <v>5.62</v>
      </c>
      <c r="Q507" s="15"/>
    </row>
    <row r="508" spans="1:17" ht="49.9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</row>
    <row r="509" spans="1:17" ht="49.95" customHeight="1">
      <c r="A509" s="13"/>
      <c r="B509" s="10" t="s">
        <v>32</v>
      </c>
      <c r="C509" s="8">
        <v>4.7300000000000004</v>
      </c>
      <c r="D509" s="19">
        <v>20</v>
      </c>
      <c r="E509" s="9">
        <v>8.4</v>
      </c>
      <c r="F509" s="9">
        <v>4.5199999999999996</v>
      </c>
      <c r="G509" s="9">
        <v>27.88</v>
      </c>
      <c r="H509" s="9">
        <v>92</v>
      </c>
      <c r="I509" s="10"/>
      <c r="J509" s="10"/>
      <c r="K509" s="10"/>
      <c r="L509" s="10"/>
      <c r="M509" s="10"/>
      <c r="N509" s="10"/>
      <c r="O509" s="10"/>
      <c r="P509" s="10"/>
      <c r="Q509" s="8" t="s">
        <v>33</v>
      </c>
    </row>
    <row r="510" spans="1:17" ht="49.95" customHeight="1">
      <c r="A510" s="13"/>
      <c r="B510" s="20" t="s">
        <v>34</v>
      </c>
      <c r="C510" s="21">
        <v>2.97</v>
      </c>
      <c r="D510" s="22">
        <v>200</v>
      </c>
      <c r="E510" s="23">
        <v>0.13</v>
      </c>
      <c r="F510" s="23">
        <v>7.0000000000000007E-2</v>
      </c>
      <c r="G510" s="23">
        <v>13.64</v>
      </c>
      <c r="H510" s="23">
        <v>50.9</v>
      </c>
      <c r="I510" s="9">
        <v>0</v>
      </c>
      <c r="J510" s="9">
        <v>0.26400000000000001</v>
      </c>
      <c r="K510" s="9">
        <v>0</v>
      </c>
      <c r="L510" s="9">
        <v>2.1999999999999999E-2</v>
      </c>
      <c r="M510" s="9">
        <v>12.606</v>
      </c>
      <c r="N510" s="9">
        <v>3.8940000000000001</v>
      </c>
      <c r="O510" s="9">
        <v>2.31</v>
      </c>
      <c r="P510" s="9">
        <v>0.48399999999999999</v>
      </c>
      <c r="Q510" s="8">
        <v>627</v>
      </c>
    </row>
    <row r="511" spans="1:17" ht="49.95" customHeight="1">
      <c r="A511" s="13"/>
      <c r="B511" s="24"/>
      <c r="C511" s="9">
        <f>SUM(C509:C510)</f>
        <v>7.7000000000000011</v>
      </c>
      <c r="D511" s="8"/>
      <c r="E511" s="8">
        <f>SUM(E509:E510)</f>
        <v>8.5300000000000011</v>
      </c>
      <c r="F511" s="8">
        <f t="shared" ref="F511:H511" si="67">SUM(F509:F510)</f>
        <v>4.59</v>
      </c>
      <c r="G511" s="8">
        <f t="shared" si="67"/>
        <v>41.519999999999996</v>
      </c>
      <c r="H511" s="8">
        <f t="shared" si="67"/>
        <v>142.9</v>
      </c>
      <c r="I511" s="25"/>
      <c r="J511" s="25"/>
      <c r="K511" s="25"/>
      <c r="L511" s="25"/>
      <c r="M511" s="25"/>
      <c r="N511" s="25"/>
      <c r="O511" s="25"/>
      <c r="P511" s="25"/>
      <c r="Q511" s="26"/>
    </row>
    <row r="512" spans="1:17" ht="49.9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</row>
    <row r="513" spans="1:17" ht="49.9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</row>
    <row r="514" spans="1:17" ht="49.95" customHeight="1">
      <c r="A514" s="65" t="s">
        <v>53</v>
      </c>
      <c r="B514" s="97" t="s">
        <v>2</v>
      </c>
      <c r="C514" s="148" t="s">
        <v>3</v>
      </c>
      <c r="D514" s="136" t="s">
        <v>4</v>
      </c>
      <c r="E514" s="150" t="s">
        <v>5</v>
      </c>
      <c r="F514" s="151"/>
      <c r="G514" s="152"/>
      <c r="H514" s="153" t="s">
        <v>6</v>
      </c>
      <c r="I514" s="4" t="s">
        <v>54</v>
      </c>
      <c r="J514" s="4" t="s">
        <v>55</v>
      </c>
      <c r="K514" s="4" t="s">
        <v>56</v>
      </c>
      <c r="L514" s="4" t="s">
        <v>57</v>
      </c>
      <c r="M514" s="4" t="s">
        <v>58</v>
      </c>
      <c r="N514" s="4" t="s">
        <v>59</v>
      </c>
      <c r="O514" s="4" t="s">
        <v>60</v>
      </c>
      <c r="P514" s="4" t="s">
        <v>61</v>
      </c>
      <c r="Q514" s="136" t="s">
        <v>9</v>
      </c>
    </row>
    <row r="515" spans="1:17" ht="49.95" customHeight="1">
      <c r="A515" s="66" t="s">
        <v>10</v>
      </c>
      <c r="B515" s="97"/>
      <c r="C515" s="149"/>
      <c r="D515" s="137"/>
      <c r="E515" s="4" t="s">
        <v>11</v>
      </c>
      <c r="F515" s="4" t="s">
        <v>12</v>
      </c>
      <c r="G515" s="4" t="s">
        <v>13</v>
      </c>
      <c r="H515" s="154"/>
      <c r="I515" s="67">
        <f t="shared" ref="I515:P515" si="68">I541</f>
        <v>0</v>
      </c>
      <c r="J515" s="67">
        <f t="shared" si="68"/>
        <v>0</v>
      </c>
      <c r="K515" s="67">
        <f t="shared" si="68"/>
        <v>0</v>
      </c>
      <c r="L515" s="67">
        <f t="shared" si="68"/>
        <v>0</v>
      </c>
      <c r="M515" s="67">
        <f t="shared" si="68"/>
        <v>0</v>
      </c>
      <c r="N515" s="67">
        <f t="shared" si="68"/>
        <v>0</v>
      </c>
      <c r="O515" s="67">
        <f t="shared" si="68"/>
        <v>0</v>
      </c>
      <c r="P515" s="67">
        <f t="shared" si="68"/>
        <v>0</v>
      </c>
      <c r="Q515" s="137"/>
    </row>
    <row r="516" spans="1:17" ht="49.95" customHeight="1">
      <c r="A516" s="68" t="s">
        <v>81</v>
      </c>
      <c r="B516" s="55" t="s">
        <v>82</v>
      </c>
      <c r="C516" s="31">
        <v>3.14</v>
      </c>
      <c r="D516" s="28">
        <v>60</v>
      </c>
      <c r="E516" s="33">
        <v>0.79</v>
      </c>
      <c r="F516" s="33">
        <v>1.95</v>
      </c>
      <c r="G516" s="33">
        <v>3.76</v>
      </c>
      <c r="H516" s="33">
        <v>35.76</v>
      </c>
      <c r="I516" s="33">
        <v>0.01</v>
      </c>
      <c r="J516" s="33">
        <v>11.31</v>
      </c>
      <c r="K516" s="33">
        <v>0</v>
      </c>
      <c r="L516" s="33">
        <v>5.0599999999999996</v>
      </c>
      <c r="M516" s="33">
        <v>17.3</v>
      </c>
      <c r="N516" s="33">
        <v>16.66</v>
      </c>
      <c r="O516" s="33">
        <v>16.989999999999998</v>
      </c>
      <c r="P516" s="33">
        <v>0.3</v>
      </c>
      <c r="Q516" s="32">
        <v>45.47</v>
      </c>
    </row>
    <row r="517" spans="1:17" ht="49.95" customHeight="1">
      <c r="A517" s="85"/>
      <c r="B517" s="55" t="s">
        <v>110</v>
      </c>
      <c r="C517" s="31">
        <v>10.039999999999999</v>
      </c>
      <c r="D517" s="32">
        <v>250</v>
      </c>
      <c r="E517" s="33">
        <v>5.62</v>
      </c>
      <c r="F517" s="33">
        <v>5.31</v>
      </c>
      <c r="G517" s="33">
        <v>17.12</v>
      </c>
      <c r="H517" s="33">
        <v>149.22999999999999</v>
      </c>
      <c r="I517" s="78"/>
      <c r="J517" s="78"/>
      <c r="K517" s="78"/>
      <c r="L517" s="78"/>
      <c r="M517" s="78"/>
      <c r="N517" s="78"/>
      <c r="O517" s="78"/>
      <c r="P517" s="78"/>
      <c r="Q517" s="32">
        <v>229</v>
      </c>
    </row>
    <row r="518" spans="1:17" ht="49.95" customHeight="1">
      <c r="A518" s="81"/>
      <c r="B518" s="55" t="s">
        <v>111</v>
      </c>
      <c r="C518" s="31">
        <v>46.29</v>
      </c>
      <c r="D518" s="32" t="s">
        <v>142</v>
      </c>
      <c r="E518" s="33">
        <v>14.22</v>
      </c>
      <c r="F518" s="33">
        <v>12.95</v>
      </c>
      <c r="G518" s="33">
        <v>12.58</v>
      </c>
      <c r="H518" s="33">
        <v>221</v>
      </c>
      <c r="I518" s="155" t="s">
        <v>7</v>
      </c>
      <c r="J518" s="155"/>
      <c r="K518" s="155"/>
      <c r="L518" s="155"/>
      <c r="M518" s="155" t="s">
        <v>8</v>
      </c>
      <c r="N518" s="155"/>
      <c r="O518" s="155"/>
      <c r="P518" s="155"/>
      <c r="Q518" s="32" t="s">
        <v>112</v>
      </c>
    </row>
    <row r="519" spans="1:17" ht="49.95" customHeight="1">
      <c r="A519" s="81"/>
      <c r="B519" s="6" t="s">
        <v>64</v>
      </c>
      <c r="C519" s="7">
        <v>9.7200000000000006</v>
      </c>
      <c r="D519" s="8">
        <v>200</v>
      </c>
      <c r="E519" s="9">
        <v>6.32</v>
      </c>
      <c r="F519" s="9">
        <v>6.08</v>
      </c>
      <c r="G519" s="9">
        <v>38.42</v>
      </c>
      <c r="H519" s="9">
        <v>233.37</v>
      </c>
      <c r="I519" s="9">
        <v>0.09</v>
      </c>
      <c r="J519" s="9">
        <v>0</v>
      </c>
      <c r="K519" s="9">
        <v>0</v>
      </c>
      <c r="L519" s="9">
        <v>0</v>
      </c>
      <c r="M519" s="9">
        <v>39.36</v>
      </c>
      <c r="N519" s="9">
        <v>1.98</v>
      </c>
      <c r="O519" s="9">
        <v>3.72</v>
      </c>
      <c r="P519" s="9">
        <v>1.26</v>
      </c>
      <c r="Q519" s="8" t="s">
        <v>66</v>
      </c>
    </row>
    <row r="520" spans="1:17" ht="49.95" customHeight="1">
      <c r="A520" s="81"/>
      <c r="B520" s="12" t="s">
        <v>38</v>
      </c>
      <c r="C520" s="7">
        <v>5.3</v>
      </c>
      <c r="D520" s="8">
        <v>100</v>
      </c>
      <c r="E520" s="9">
        <v>7.58</v>
      </c>
      <c r="F520" s="9">
        <v>0.94</v>
      </c>
      <c r="G520" s="9">
        <v>47.9</v>
      </c>
      <c r="H520" s="9">
        <v>236</v>
      </c>
      <c r="I520" s="9">
        <v>0.02</v>
      </c>
      <c r="J520" s="9">
        <v>0.28000000000000003</v>
      </c>
      <c r="K520" s="9">
        <v>0.1</v>
      </c>
      <c r="L520" s="9">
        <v>0.2</v>
      </c>
      <c r="M520" s="9">
        <v>352</v>
      </c>
      <c r="N520" s="9">
        <v>200</v>
      </c>
      <c r="O520" s="9">
        <v>14</v>
      </c>
      <c r="P520" s="9">
        <v>0.4</v>
      </c>
      <c r="Q520" s="8">
        <v>15</v>
      </c>
    </row>
    <row r="521" spans="1:17" ht="49.95" customHeight="1">
      <c r="A521" s="81"/>
      <c r="B521" s="6" t="s">
        <v>88</v>
      </c>
      <c r="C521" s="7">
        <v>2.12</v>
      </c>
      <c r="D521" s="8" t="s">
        <v>89</v>
      </c>
      <c r="E521" s="9">
        <v>3.04</v>
      </c>
      <c r="F521" s="9">
        <v>0.38</v>
      </c>
      <c r="G521" s="9">
        <v>19.16</v>
      </c>
      <c r="H521" s="9">
        <v>97.4</v>
      </c>
      <c r="I521" s="9">
        <v>0.04</v>
      </c>
      <c r="J521" s="9">
        <v>0</v>
      </c>
      <c r="K521" s="9">
        <v>0</v>
      </c>
      <c r="L521" s="9">
        <v>0.36</v>
      </c>
      <c r="M521" s="9">
        <v>9.1999999999999993</v>
      </c>
      <c r="N521" s="9">
        <v>42.4</v>
      </c>
      <c r="O521" s="9">
        <v>10</v>
      </c>
      <c r="P521" s="9">
        <v>1.24</v>
      </c>
      <c r="Q521" s="8" t="s">
        <v>33</v>
      </c>
    </row>
    <row r="522" spans="1:17" ht="49.95" customHeight="1">
      <c r="A522" s="88"/>
      <c r="B522" s="6" t="s">
        <v>34</v>
      </c>
      <c r="C522" s="7">
        <v>2.97</v>
      </c>
      <c r="D522" s="8">
        <v>200</v>
      </c>
      <c r="E522" s="9">
        <v>0.13</v>
      </c>
      <c r="F522" s="9">
        <v>7.0000000000000007E-2</v>
      </c>
      <c r="G522" s="9">
        <v>13.64</v>
      </c>
      <c r="H522" s="9">
        <v>50.9</v>
      </c>
      <c r="I522" s="10"/>
      <c r="J522" s="10"/>
      <c r="K522" s="10"/>
      <c r="L522" s="10"/>
      <c r="M522" s="10"/>
      <c r="N522" s="10"/>
      <c r="O522" s="10"/>
      <c r="P522" s="10"/>
      <c r="Q522" s="8">
        <v>627</v>
      </c>
    </row>
    <row r="523" spans="1:17" ht="49.95" customHeight="1">
      <c r="A523" s="70" t="s">
        <v>90</v>
      </c>
      <c r="B523" s="34"/>
      <c r="C523" s="14">
        <f>SUM(C516:C522)</f>
        <v>79.58</v>
      </c>
      <c r="D523" s="15"/>
      <c r="E523" s="16">
        <f>SUM(E516:E522)</f>
        <v>37.700000000000003</v>
      </c>
      <c r="F523" s="16">
        <f t="shared" ref="F523:H523" si="69">SUM(F516:F522)</f>
        <v>27.68</v>
      </c>
      <c r="G523" s="16">
        <f t="shared" si="69"/>
        <v>152.57999999999998</v>
      </c>
      <c r="H523" s="16">
        <f t="shared" si="69"/>
        <v>1023.66</v>
      </c>
      <c r="I523" s="9">
        <v>0.05</v>
      </c>
      <c r="J523" s="9">
        <v>0</v>
      </c>
      <c r="K523" s="9">
        <v>0</v>
      </c>
      <c r="L523" s="9">
        <v>0.65</v>
      </c>
      <c r="M523" s="9">
        <v>11.5</v>
      </c>
      <c r="N523" s="9">
        <v>43.5</v>
      </c>
      <c r="O523" s="9">
        <v>16.5</v>
      </c>
      <c r="P523" s="9">
        <v>0.55000000000000004</v>
      </c>
      <c r="Q523" s="15"/>
    </row>
    <row r="524" spans="1:17" ht="49.9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</row>
    <row r="525" spans="1:17" ht="49.9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</row>
    <row r="526" spans="1:17" ht="49.95" customHeight="1">
      <c r="A526" s="13"/>
      <c r="B526" s="6" t="s">
        <v>40</v>
      </c>
      <c r="C526" s="7">
        <v>4.7300000000000004</v>
      </c>
      <c r="D526" s="8">
        <v>20</v>
      </c>
      <c r="E526" s="9">
        <v>4.2</v>
      </c>
      <c r="F526" s="9">
        <v>2.2599999999999998</v>
      </c>
      <c r="G526" s="9">
        <v>13.94</v>
      </c>
      <c r="H526" s="9">
        <v>82.9</v>
      </c>
      <c r="I526" s="9">
        <v>0.09</v>
      </c>
      <c r="J526" s="9">
        <v>0</v>
      </c>
      <c r="K526" s="9">
        <v>0</v>
      </c>
      <c r="L526" s="9">
        <v>0</v>
      </c>
      <c r="M526" s="9">
        <v>39.36</v>
      </c>
      <c r="N526" s="9">
        <v>1.98</v>
      </c>
      <c r="O526" s="9">
        <v>3.72</v>
      </c>
      <c r="P526" s="9">
        <v>1.26</v>
      </c>
      <c r="Q526" s="8" t="s">
        <v>33</v>
      </c>
    </row>
    <row r="527" spans="1:17" ht="49.95" customHeight="1">
      <c r="A527" s="13"/>
      <c r="B527" s="20" t="s">
        <v>34</v>
      </c>
      <c r="C527" s="21">
        <v>2.97</v>
      </c>
      <c r="D527" s="22">
        <v>200</v>
      </c>
      <c r="E527" s="23">
        <v>0.13</v>
      </c>
      <c r="F527" s="23">
        <v>7.0000000000000007E-2</v>
      </c>
      <c r="G527" s="23">
        <v>13.64</v>
      </c>
      <c r="H527" s="23">
        <v>50.9</v>
      </c>
      <c r="I527" s="9">
        <v>0</v>
      </c>
      <c r="J527" s="9">
        <v>0.26400000000000001</v>
      </c>
      <c r="K527" s="9">
        <v>0</v>
      </c>
      <c r="L527" s="9">
        <v>2.1999999999999999E-2</v>
      </c>
      <c r="M527" s="9">
        <v>12.606</v>
      </c>
      <c r="N527" s="9">
        <v>3.8940000000000001</v>
      </c>
      <c r="O527" s="9">
        <v>2.31</v>
      </c>
      <c r="P527" s="9">
        <v>0.48399999999999999</v>
      </c>
      <c r="Q527" s="8">
        <v>627</v>
      </c>
    </row>
    <row r="528" spans="1:17" ht="49.95" customHeight="1">
      <c r="A528" s="13"/>
      <c r="B528" s="6"/>
      <c r="C528" s="9">
        <f>SUM(C526:C527)</f>
        <v>7.7000000000000011</v>
      </c>
      <c r="D528" s="8"/>
      <c r="E528" s="8">
        <f>SUM(E526:E527)</f>
        <v>4.33</v>
      </c>
      <c r="F528" s="8">
        <f t="shared" ref="F528:H528" si="70">SUM(F526:F527)</f>
        <v>2.3299999999999996</v>
      </c>
      <c r="G528" s="8">
        <f t="shared" si="70"/>
        <v>27.58</v>
      </c>
      <c r="H528" s="8">
        <f t="shared" si="70"/>
        <v>133.80000000000001</v>
      </c>
      <c r="I528" s="25"/>
      <c r="J528" s="25"/>
      <c r="K528" s="25"/>
      <c r="L528" s="25"/>
      <c r="M528" s="25"/>
      <c r="N528" s="25"/>
      <c r="O528" s="25"/>
      <c r="P528" s="25"/>
      <c r="Q528" s="26"/>
    </row>
    <row r="529" spans="1:17" ht="49.9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</row>
    <row r="530" spans="1:17" ht="49.9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</row>
    <row r="531" spans="1:17" ht="49.95" customHeight="1">
      <c r="A531" s="65" t="s">
        <v>53</v>
      </c>
      <c r="B531" s="97" t="s">
        <v>2</v>
      </c>
      <c r="C531" s="148" t="s">
        <v>3</v>
      </c>
      <c r="D531" s="136" t="s">
        <v>4</v>
      </c>
      <c r="E531" s="150" t="s">
        <v>5</v>
      </c>
      <c r="F531" s="151"/>
      <c r="G531" s="152"/>
      <c r="H531" s="153" t="s">
        <v>6</v>
      </c>
      <c r="I531" s="16">
        <f t="shared" ref="I531:P531" ca="1" si="71">SUM(I521:I561)</f>
        <v>0.314</v>
      </c>
      <c r="J531" s="16">
        <f t="shared" ca="1" si="71"/>
        <v>2.8200000000000003</v>
      </c>
      <c r="K531" s="16">
        <f t="shared" ca="1" si="71"/>
        <v>26.114000000000001</v>
      </c>
      <c r="L531" s="16">
        <f t="shared" ca="1" si="71"/>
        <v>349.54199999999997</v>
      </c>
      <c r="M531" s="16">
        <f t="shared" ca="1" si="71"/>
        <v>503.98199999999997</v>
      </c>
      <c r="N531" s="16">
        <f t="shared" ca="1" si="71"/>
        <v>524.86200000000008</v>
      </c>
      <c r="O531" s="16">
        <f t="shared" ca="1" si="71"/>
        <v>95.676000000000002</v>
      </c>
      <c r="P531" s="16">
        <f t="shared" ca="1" si="71"/>
        <v>4.0940000000000003</v>
      </c>
      <c r="Q531" s="136" t="s">
        <v>9</v>
      </c>
    </row>
    <row r="532" spans="1:17" ht="49.95" customHeight="1">
      <c r="A532" s="53" t="s">
        <v>35</v>
      </c>
      <c r="B532" s="97"/>
      <c r="C532" s="149"/>
      <c r="D532" s="137"/>
      <c r="E532" s="4" t="s">
        <v>11</v>
      </c>
      <c r="F532" s="4" t="s">
        <v>12</v>
      </c>
      <c r="G532" s="4" t="s">
        <v>13</v>
      </c>
      <c r="H532" s="154"/>
      <c r="I532" s="10"/>
      <c r="J532" s="10"/>
      <c r="K532" s="10"/>
      <c r="L532" s="10"/>
      <c r="M532" s="10"/>
      <c r="N532" s="10"/>
      <c r="O532" s="10"/>
      <c r="P532" s="10"/>
      <c r="Q532" s="137"/>
    </row>
    <row r="533" spans="1:17" ht="49.95" customHeight="1">
      <c r="A533" s="5" t="s">
        <v>81</v>
      </c>
      <c r="B533" s="55" t="s">
        <v>97</v>
      </c>
      <c r="C533" s="31">
        <v>7.55</v>
      </c>
      <c r="D533" s="28">
        <v>92</v>
      </c>
      <c r="E533" s="94">
        <v>0.64</v>
      </c>
      <c r="F533" s="94">
        <v>9.1999999999999993</v>
      </c>
      <c r="G533" s="94">
        <v>1.75</v>
      </c>
      <c r="H533" s="94">
        <v>11.04</v>
      </c>
      <c r="I533" s="33">
        <v>1.6E-2</v>
      </c>
      <c r="J533" s="33">
        <v>2.4500000000000002</v>
      </c>
      <c r="K533" s="33">
        <v>0</v>
      </c>
      <c r="L533" s="33">
        <v>0.05</v>
      </c>
      <c r="M533" s="33">
        <v>8.5</v>
      </c>
      <c r="N533" s="33">
        <v>15</v>
      </c>
      <c r="O533" s="33">
        <v>7</v>
      </c>
      <c r="P533" s="33">
        <v>0.25</v>
      </c>
      <c r="Q533" s="33">
        <v>71.7</v>
      </c>
    </row>
    <row r="534" spans="1:17" ht="49.95" customHeight="1">
      <c r="A534" s="85"/>
      <c r="B534" s="55" t="s">
        <v>113</v>
      </c>
      <c r="C534" s="31">
        <v>9.24</v>
      </c>
      <c r="D534" s="32">
        <v>250</v>
      </c>
      <c r="E534" s="33">
        <v>1.6</v>
      </c>
      <c r="F534" s="33">
        <v>4.8499999999999996</v>
      </c>
      <c r="G534" s="33">
        <v>8.5500000000000007</v>
      </c>
      <c r="H534" s="33">
        <v>91.25</v>
      </c>
      <c r="I534" s="16">
        <v>0.32400000000000001</v>
      </c>
      <c r="J534" s="16">
        <v>14.13</v>
      </c>
      <c r="K534" s="16">
        <v>26.154</v>
      </c>
      <c r="L534" s="16">
        <v>354.71199999999999</v>
      </c>
      <c r="M534" s="16">
        <v>523.6819999999999</v>
      </c>
      <c r="N534" s="16">
        <v>544.52200000000005</v>
      </c>
      <c r="O534" s="16">
        <v>112.666</v>
      </c>
      <c r="P534" s="16">
        <v>4.4140000000000006</v>
      </c>
      <c r="Q534" s="32" t="s">
        <v>114</v>
      </c>
    </row>
    <row r="535" spans="1:17" ht="49.95" customHeight="1">
      <c r="A535" s="81"/>
      <c r="B535" s="55" t="s">
        <v>115</v>
      </c>
      <c r="C535" s="31">
        <v>34.549999999999997</v>
      </c>
      <c r="D535" s="32" t="s">
        <v>143</v>
      </c>
      <c r="E535" s="33">
        <v>8</v>
      </c>
      <c r="F535" s="33">
        <v>6.7</v>
      </c>
      <c r="G535" s="33">
        <v>10</v>
      </c>
      <c r="H535" s="33">
        <v>224</v>
      </c>
      <c r="I535" s="9"/>
      <c r="J535" s="9"/>
      <c r="K535" s="9"/>
      <c r="L535" s="9"/>
      <c r="M535" s="9"/>
      <c r="N535" s="9"/>
      <c r="O535" s="9"/>
      <c r="P535" s="9"/>
      <c r="Q535" s="32" t="s">
        <v>116</v>
      </c>
    </row>
    <row r="536" spans="1:17" ht="49.95" customHeight="1">
      <c r="A536" s="81"/>
      <c r="B536" s="55" t="s">
        <v>117</v>
      </c>
      <c r="C536" s="31">
        <v>17.850000000000001</v>
      </c>
      <c r="D536" s="32">
        <v>200</v>
      </c>
      <c r="E536" s="33">
        <v>5.12</v>
      </c>
      <c r="F536" s="33">
        <v>7.68</v>
      </c>
      <c r="G536" s="33">
        <v>71.290000000000006</v>
      </c>
      <c r="H536" s="33">
        <v>253.2</v>
      </c>
      <c r="I536" s="4" t="s">
        <v>54</v>
      </c>
      <c r="J536" s="4" t="s">
        <v>55</v>
      </c>
      <c r="K536" s="4" t="s">
        <v>56</v>
      </c>
      <c r="L536" s="4" t="s">
        <v>57</v>
      </c>
      <c r="M536" s="4" t="s">
        <v>58</v>
      </c>
      <c r="N536" s="4" t="s">
        <v>59</v>
      </c>
      <c r="O536" s="4" t="s">
        <v>60</v>
      </c>
      <c r="P536" s="4" t="s">
        <v>61</v>
      </c>
      <c r="Q536" s="32" t="s">
        <v>118</v>
      </c>
    </row>
    <row r="537" spans="1:17" ht="49.95" customHeight="1">
      <c r="A537" s="81"/>
      <c r="B537" s="12" t="s">
        <v>38</v>
      </c>
      <c r="C537" s="7">
        <v>5.3</v>
      </c>
      <c r="D537" s="8">
        <v>100</v>
      </c>
      <c r="E537" s="9">
        <v>7.58</v>
      </c>
      <c r="F537" s="9">
        <v>0.94</v>
      </c>
      <c r="G537" s="9">
        <v>47.9</v>
      </c>
      <c r="H537" s="9">
        <v>236</v>
      </c>
      <c r="I537" s="9">
        <v>0.02</v>
      </c>
      <c r="J537" s="9">
        <v>0.28000000000000003</v>
      </c>
      <c r="K537" s="9">
        <v>0.1</v>
      </c>
      <c r="L537" s="9">
        <v>0.2</v>
      </c>
      <c r="M537" s="9">
        <v>352</v>
      </c>
      <c r="N537" s="9">
        <v>200</v>
      </c>
      <c r="O537" s="9">
        <v>14</v>
      </c>
      <c r="P537" s="9">
        <v>0.4</v>
      </c>
      <c r="Q537" s="8">
        <v>15</v>
      </c>
    </row>
    <row r="538" spans="1:17" ht="49.95" customHeight="1">
      <c r="A538" s="81"/>
      <c r="B538" s="6" t="s">
        <v>88</v>
      </c>
      <c r="C538" s="7">
        <v>2.12</v>
      </c>
      <c r="D538" s="8" t="s">
        <v>89</v>
      </c>
      <c r="E538" s="9">
        <v>3.04</v>
      </c>
      <c r="F538" s="9">
        <v>0.38</v>
      </c>
      <c r="G538" s="9">
        <v>19.16</v>
      </c>
      <c r="H538" s="9">
        <v>97.4</v>
      </c>
      <c r="I538" s="9">
        <v>0.04</v>
      </c>
      <c r="J538" s="9">
        <v>0</v>
      </c>
      <c r="K538" s="9">
        <v>0</v>
      </c>
      <c r="L538" s="9">
        <v>0.36</v>
      </c>
      <c r="M538" s="9">
        <v>9.1999999999999993</v>
      </c>
      <c r="N538" s="9">
        <v>42.4</v>
      </c>
      <c r="O538" s="9">
        <v>10</v>
      </c>
      <c r="P538" s="9">
        <v>1.24</v>
      </c>
      <c r="Q538" s="8" t="s">
        <v>33</v>
      </c>
    </row>
    <row r="539" spans="1:17" ht="49.95" customHeight="1">
      <c r="A539" s="88"/>
      <c r="B539" s="6" t="s">
        <v>34</v>
      </c>
      <c r="C539" s="7">
        <v>2.97</v>
      </c>
      <c r="D539" s="8">
        <v>200</v>
      </c>
      <c r="E539" s="9">
        <v>0.13</v>
      </c>
      <c r="F539" s="9">
        <v>7.0000000000000007E-2</v>
      </c>
      <c r="G539" s="9">
        <v>13.64</v>
      </c>
      <c r="H539" s="9">
        <v>50.9</v>
      </c>
      <c r="I539" s="10"/>
      <c r="J539" s="10"/>
      <c r="K539" s="10"/>
      <c r="L539" s="10"/>
      <c r="M539" s="10"/>
      <c r="N539" s="10"/>
      <c r="O539" s="10"/>
      <c r="P539" s="10"/>
      <c r="Q539" s="8">
        <v>627</v>
      </c>
    </row>
    <row r="540" spans="1:17" ht="49.95" customHeight="1">
      <c r="A540" s="70" t="s">
        <v>90</v>
      </c>
      <c r="B540" s="34"/>
      <c r="C540" s="14">
        <f>SUM(C533:C539)</f>
        <v>79.58</v>
      </c>
      <c r="D540" s="15"/>
      <c r="E540" s="16">
        <f>SUM(E533:E539)</f>
        <v>26.109999999999996</v>
      </c>
      <c r="F540" s="16">
        <f t="shared" ref="F540:G540" si="72">SUM(F533:F539)</f>
        <v>29.82</v>
      </c>
      <c r="G540" s="16">
        <f t="shared" si="72"/>
        <v>172.29000000000002</v>
      </c>
      <c r="H540" s="16">
        <f>SUM(H533:H539)</f>
        <v>963.79</v>
      </c>
      <c r="I540" s="10"/>
      <c r="J540" s="10"/>
      <c r="K540" s="10"/>
      <c r="L540" s="10"/>
      <c r="M540" s="10"/>
      <c r="N540" s="10"/>
      <c r="O540" s="10"/>
      <c r="P540" s="10"/>
      <c r="Q540" s="15"/>
    </row>
    <row r="541" spans="1:17" ht="49.95" customHeight="1">
      <c r="A541" s="72"/>
      <c r="B541" s="34"/>
      <c r="C541" s="14"/>
      <c r="D541" s="1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5"/>
    </row>
    <row r="542" spans="1:17" ht="49.9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</row>
    <row r="543" spans="1:17" ht="49.95" customHeight="1">
      <c r="A543" s="13"/>
      <c r="B543" s="10" t="s">
        <v>32</v>
      </c>
      <c r="C543" s="8">
        <v>4.7300000000000004</v>
      </c>
      <c r="D543" s="19">
        <v>20</v>
      </c>
      <c r="E543" s="9">
        <v>8.4</v>
      </c>
      <c r="F543" s="9">
        <v>4.5199999999999996</v>
      </c>
      <c r="G543" s="9">
        <v>27.88</v>
      </c>
      <c r="H543" s="9">
        <v>92</v>
      </c>
      <c r="I543" s="10"/>
      <c r="J543" s="10"/>
      <c r="K543" s="10"/>
      <c r="L543" s="10"/>
      <c r="M543" s="10"/>
      <c r="N543" s="10"/>
      <c r="O543" s="10"/>
      <c r="P543" s="10"/>
      <c r="Q543" s="8" t="s">
        <v>33</v>
      </c>
    </row>
    <row r="544" spans="1:17" ht="49.95" customHeight="1">
      <c r="A544" s="13"/>
      <c r="B544" s="20" t="s">
        <v>34</v>
      </c>
      <c r="C544" s="21">
        <v>2.97</v>
      </c>
      <c r="D544" s="22">
        <v>200</v>
      </c>
      <c r="E544" s="23">
        <v>0.13</v>
      </c>
      <c r="F544" s="23">
        <v>7.0000000000000007E-2</v>
      </c>
      <c r="G544" s="23">
        <v>13.64</v>
      </c>
      <c r="H544" s="23">
        <v>50.9</v>
      </c>
      <c r="I544" s="9">
        <v>0</v>
      </c>
      <c r="J544" s="9">
        <v>0.26400000000000001</v>
      </c>
      <c r="K544" s="9">
        <v>0</v>
      </c>
      <c r="L544" s="9">
        <v>2.1999999999999999E-2</v>
      </c>
      <c r="M544" s="9">
        <v>12.606</v>
      </c>
      <c r="N544" s="9">
        <v>3.8940000000000001</v>
      </c>
      <c r="O544" s="9">
        <v>2.31</v>
      </c>
      <c r="P544" s="9">
        <v>0.48399999999999999</v>
      </c>
      <c r="Q544" s="8">
        <v>627</v>
      </c>
    </row>
    <row r="545" spans="1:17" ht="49.95" customHeight="1">
      <c r="A545" s="13"/>
      <c r="B545" s="24"/>
      <c r="C545" s="9">
        <f>SUM(C543:C544)</f>
        <v>7.7000000000000011</v>
      </c>
      <c r="D545" s="8"/>
      <c r="E545" s="8">
        <f>SUM(E543:E544)</f>
        <v>8.5300000000000011</v>
      </c>
      <c r="F545" s="8">
        <f t="shared" ref="F545:H545" si="73">SUM(F543:F544)</f>
        <v>4.59</v>
      </c>
      <c r="G545" s="8">
        <f t="shared" si="73"/>
        <v>41.519999999999996</v>
      </c>
      <c r="H545" s="8">
        <f t="shared" si="73"/>
        <v>142.9</v>
      </c>
      <c r="I545" s="25"/>
      <c r="J545" s="25"/>
      <c r="K545" s="25"/>
      <c r="L545" s="25"/>
      <c r="M545" s="25"/>
      <c r="N545" s="25"/>
      <c r="O545" s="25"/>
      <c r="P545" s="25"/>
      <c r="Q545" s="26"/>
    </row>
    <row r="546" spans="1:17" ht="49.9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</row>
    <row r="547" spans="1:17" ht="49.9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</row>
    <row r="548" spans="1:17" ht="49.95" customHeight="1">
      <c r="A548" s="65" t="s">
        <v>53</v>
      </c>
      <c r="B548" s="97" t="s">
        <v>2</v>
      </c>
      <c r="C548" s="148" t="s">
        <v>3</v>
      </c>
      <c r="D548" s="136" t="s">
        <v>4</v>
      </c>
      <c r="E548" s="150" t="s">
        <v>5</v>
      </c>
      <c r="F548" s="151"/>
      <c r="G548" s="152"/>
      <c r="H548" s="153" t="s">
        <v>6</v>
      </c>
      <c r="I548" s="4" t="s">
        <v>14</v>
      </c>
      <c r="J548" s="4" t="s">
        <v>15</v>
      </c>
      <c r="K548" s="4" t="s">
        <v>16</v>
      </c>
      <c r="L548" s="4" t="s">
        <v>17</v>
      </c>
      <c r="M548" s="4" t="s">
        <v>18</v>
      </c>
      <c r="N548" s="4" t="s">
        <v>19</v>
      </c>
      <c r="O548" s="4" t="s">
        <v>20</v>
      </c>
      <c r="P548" s="4" t="s">
        <v>21</v>
      </c>
      <c r="Q548" s="136" t="s">
        <v>9</v>
      </c>
    </row>
    <row r="549" spans="1:17" ht="49.95" customHeight="1">
      <c r="A549" s="53" t="s">
        <v>41</v>
      </c>
      <c r="B549" s="97"/>
      <c r="C549" s="149"/>
      <c r="D549" s="137"/>
      <c r="E549" s="4" t="s">
        <v>11</v>
      </c>
      <c r="F549" s="4" t="s">
        <v>12</v>
      </c>
      <c r="G549" s="4" t="s">
        <v>13</v>
      </c>
      <c r="H549" s="154"/>
      <c r="I549" s="9"/>
      <c r="J549" s="9"/>
      <c r="K549" s="9"/>
      <c r="L549" s="9"/>
      <c r="M549" s="9"/>
      <c r="N549" s="9"/>
      <c r="O549" s="9"/>
      <c r="P549" s="9"/>
      <c r="Q549" s="137"/>
    </row>
    <row r="550" spans="1:17" ht="49.95" customHeight="1">
      <c r="A550" s="5" t="s">
        <v>81</v>
      </c>
      <c r="B550" s="30" t="s">
        <v>102</v>
      </c>
      <c r="C550" s="31">
        <v>5.52</v>
      </c>
      <c r="D550" s="28">
        <v>60</v>
      </c>
      <c r="E550" s="33">
        <v>0.66</v>
      </c>
      <c r="F550" s="33">
        <v>0.12</v>
      </c>
      <c r="G550" s="33">
        <v>2.2799999999999998</v>
      </c>
      <c r="H550" s="33">
        <v>13.2</v>
      </c>
      <c r="I550" s="9"/>
      <c r="J550" s="9"/>
      <c r="K550" s="9"/>
      <c r="L550" s="9"/>
      <c r="M550" s="9"/>
      <c r="N550" s="9"/>
      <c r="O550" s="9"/>
      <c r="P550" s="9"/>
      <c r="Q550" s="33">
        <v>71.7</v>
      </c>
    </row>
    <row r="551" spans="1:17" ht="49.95" customHeight="1">
      <c r="A551" s="85"/>
      <c r="B551" s="55" t="s">
        <v>83</v>
      </c>
      <c r="C551" s="31">
        <v>7.75</v>
      </c>
      <c r="D551" s="32">
        <v>250</v>
      </c>
      <c r="E551" s="33">
        <v>5.5</v>
      </c>
      <c r="F551" s="33">
        <v>5.27</v>
      </c>
      <c r="G551" s="33">
        <v>16.53</v>
      </c>
      <c r="H551" s="33">
        <v>148.25</v>
      </c>
      <c r="I551" s="33">
        <v>0.18</v>
      </c>
      <c r="J551" s="33">
        <v>4.66</v>
      </c>
      <c r="K551" s="33">
        <v>0</v>
      </c>
      <c r="L551" s="33">
        <v>1.94</v>
      </c>
      <c r="M551" s="33">
        <v>34.14</v>
      </c>
      <c r="N551" s="33">
        <v>70.48</v>
      </c>
      <c r="O551" s="33">
        <v>28.46</v>
      </c>
      <c r="P551" s="33">
        <v>1.64</v>
      </c>
      <c r="Q551" s="32" t="s">
        <v>84</v>
      </c>
    </row>
    <row r="552" spans="1:17" ht="49.95" customHeight="1">
      <c r="A552" s="81"/>
      <c r="B552" s="12" t="s">
        <v>85</v>
      </c>
      <c r="C552" s="7">
        <v>47.99</v>
      </c>
      <c r="D552" s="8">
        <v>200</v>
      </c>
      <c r="E552" s="9">
        <v>15.84</v>
      </c>
      <c r="F552" s="9">
        <v>20.64</v>
      </c>
      <c r="G552" s="9">
        <v>27.18</v>
      </c>
      <c r="H552" s="9">
        <v>357.58</v>
      </c>
      <c r="I552" s="9">
        <v>0.08</v>
      </c>
      <c r="J552" s="9">
        <v>5.4</v>
      </c>
      <c r="K552" s="9">
        <v>0.02</v>
      </c>
      <c r="L552" s="9">
        <v>0.2</v>
      </c>
      <c r="M552" s="9">
        <v>30.92</v>
      </c>
      <c r="N552" s="9">
        <v>59.96</v>
      </c>
      <c r="O552" s="9">
        <v>20.62</v>
      </c>
      <c r="P552" s="9">
        <v>1.72</v>
      </c>
      <c r="Q552" s="8" t="s">
        <v>86</v>
      </c>
    </row>
    <row r="553" spans="1:17" ht="49.95" customHeight="1">
      <c r="A553" s="81"/>
      <c r="B553" s="12" t="s">
        <v>38</v>
      </c>
      <c r="C553" s="7">
        <v>5.3</v>
      </c>
      <c r="D553" s="8">
        <v>100</v>
      </c>
      <c r="E553" s="9">
        <v>7.58</v>
      </c>
      <c r="F553" s="9">
        <v>0.94</v>
      </c>
      <c r="G553" s="9">
        <v>47.9</v>
      </c>
      <c r="H553" s="9">
        <v>236</v>
      </c>
      <c r="I553" s="9">
        <v>0.02</v>
      </c>
      <c r="J553" s="9">
        <v>0.28000000000000003</v>
      </c>
      <c r="K553" s="9">
        <v>0.1</v>
      </c>
      <c r="L553" s="9">
        <v>0.2</v>
      </c>
      <c r="M553" s="9">
        <v>352</v>
      </c>
      <c r="N553" s="9">
        <v>200</v>
      </c>
      <c r="O553" s="9">
        <v>14</v>
      </c>
      <c r="P553" s="9">
        <v>0.4</v>
      </c>
      <c r="Q553" s="8">
        <v>15</v>
      </c>
    </row>
    <row r="554" spans="1:17" ht="49.95" customHeight="1">
      <c r="A554" s="81"/>
      <c r="B554" s="12" t="s">
        <v>88</v>
      </c>
      <c r="C554" s="7">
        <v>2.12</v>
      </c>
      <c r="D554" s="8" t="s">
        <v>89</v>
      </c>
      <c r="E554" s="9">
        <v>3.04</v>
      </c>
      <c r="F554" s="9">
        <v>0.38</v>
      </c>
      <c r="G554" s="9">
        <v>19.16</v>
      </c>
      <c r="H554" s="9">
        <v>97.4</v>
      </c>
      <c r="I554" s="9">
        <v>0.04</v>
      </c>
      <c r="J554" s="9">
        <v>0</v>
      </c>
      <c r="K554" s="9">
        <v>0</v>
      </c>
      <c r="L554" s="9">
        <v>0.36</v>
      </c>
      <c r="M554" s="9">
        <v>9.1999999999999993</v>
      </c>
      <c r="N554" s="9">
        <v>42.4</v>
      </c>
      <c r="O554" s="9">
        <v>10</v>
      </c>
      <c r="P554" s="9">
        <v>1.24</v>
      </c>
      <c r="Q554" s="8" t="s">
        <v>33</v>
      </c>
    </row>
    <row r="555" spans="1:17" ht="49.95" customHeight="1">
      <c r="A555" s="63"/>
      <c r="B555" s="20" t="s">
        <v>79</v>
      </c>
      <c r="C555" s="21">
        <v>10.9</v>
      </c>
      <c r="D555" s="22" t="s">
        <v>69</v>
      </c>
      <c r="E555" s="23">
        <v>0.12</v>
      </c>
      <c r="F555" s="23">
        <v>0.1</v>
      </c>
      <c r="G555" s="23">
        <v>27.5</v>
      </c>
      <c r="H555" s="23">
        <v>112</v>
      </c>
      <c r="I555" s="23">
        <v>0.03</v>
      </c>
      <c r="J555" s="23">
        <v>10</v>
      </c>
      <c r="K555" s="23">
        <v>0</v>
      </c>
      <c r="L555" s="23">
        <v>0.2</v>
      </c>
      <c r="M555" s="23">
        <v>15</v>
      </c>
      <c r="N555" s="23">
        <v>11</v>
      </c>
      <c r="O555" s="23">
        <v>9</v>
      </c>
      <c r="P555" s="23">
        <v>2.2000000000000002</v>
      </c>
      <c r="Q555" s="22">
        <v>344</v>
      </c>
    </row>
    <row r="556" spans="1:17" ht="49.95" customHeight="1">
      <c r="A556" s="63" t="s">
        <v>90</v>
      </c>
      <c r="B556" s="34"/>
      <c r="C556" s="14">
        <f>SUM(C550:C555)</f>
        <v>79.580000000000013</v>
      </c>
      <c r="D556" s="8"/>
      <c r="E556" s="16">
        <f>SUM(E550:E555)</f>
        <v>32.739999999999995</v>
      </c>
      <c r="F556" s="16">
        <f t="shared" ref="F556:H556" si="74">SUM(F550:F555)</f>
        <v>27.450000000000003</v>
      </c>
      <c r="G556" s="16">
        <f t="shared" si="74"/>
        <v>140.55000000000001</v>
      </c>
      <c r="H556" s="16">
        <f t="shared" si="74"/>
        <v>964.43</v>
      </c>
      <c r="I556" s="9">
        <v>0.04</v>
      </c>
      <c r="J556" s="9">
        <v>0</v>
      </c>
      <c r="K556" s="9">
        <v>0</v>
      </c>
      <c r="L556" s="9">
        <v>0.36</v>
      </c>
      <c r="M556" s="9">
        <v>9.1999999999999993</v>
      </c>
      <c r="N556" s="9">
        <v>42.4</v>
      </c>
      <c r="O556" s="9">
        <v>10</v>
      </c>
      <c r="P556" s="9">
        <v>1.24</v>
      </c>
      <c r="Q556" s="8"/>
    </row>
    <row r="557" spans="1:17" ht="49.9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</row>
    <row r="558" spans="1:17" ht="49.9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</row>
    <row r="559" spans="1:17" ht="49.95" customHeight="1">
      <c r="A559" s="13"/>
      <c r="B559" s="6" t="s">
        <v>40</v>
      </c>
      <c r="C559" s="7">
        <v>4.7300000000000004</v>
      </c>
      <c r="D559" s="8">
        <v>20</v>
      </c>
      <c r="E559" s="9">
        <v>4.2</v>
      </c>
      <c r="F559" s="9">
        <v>2.2599999999999998</v>
      </c>
      <c r="G559" s="9">
        <v>13.94</v>
      </c>
      <c r="H559" s="9">
        <v>82.9</v>
      </c>
      <c r="I559" s="9">
        <v>0.09</v>
      </c>
      <c r="J559" s="9">
        <v>0</v>
      </c>
      <c r="K559" s="9">
        <v>0</v>
      </c>
      <c r="L559" s="9">
        <v>0</v>
      </c>
      <c r="M559" s="9">
        <v>39.36</v>
      </c>
      <c r="N559" s="9">
        <v>1.98</v>
      </c>
      <c r="O559" s="9">
        <v>3.72</v>
      </c>
      <c r="P559" s="9">
        <v>1.26</v>
      </c>
      <c r="Q559" s="8" t="s">
        <v>33</v>
      </c>
    </row>
    <row r="560" spans="1:17" ht="49.95" customHeight="1">
      <c r="A560" s="13"/>
      <c r="B560" s="20" t="s">
        <v>34</v>
      </c>
      <c r="C560" s="21">
        <v>2.97</v>
      </c>
      <c r="D560" s="22">
        <v>200</v>
      </c>
      <c r="E560" s="23">
        <v>0.13</v>
      </c>
      <c r="F560" s="23">
        <v>7.0000000000000007E-2</v>
      </c>
      <c r="G560" s="23">
        <v>13.64</v>
      </c>
      <c r="H560" s="23">
        <v>50.9</v>
      </c>
      <c r="I560" s="9">
        <v>0</v>
      </c>
      <c r="J560" s="9">
        <v>0.26400000000000001</v>
      </c>
      <c r="K560" s="9">
        <v>0</v>
      </c>
      <c r="L560" s="9">
        <v>2.1999999999999999E-2</v>
      </c>
      <c r="M560" s="9">
        <v>12.606</v>
      </c>
      <c r="N560" s="9">
        <v>3.8940000000000001</v>
      </c>
      <c r="O560" s="9">
        <v>2.31</v>
      </c>
      <c r="P560" s="9">
        <v>0.48399999999999999</v>
      </c>
      <c r="Q560" s="8">
        <v>627</v>
      </c>
    </row>
    <row r="561" spans="1:17" ht="49.95" customHeight="1">
      <c r="A561" s="13"/>
      <c r="B561" s="6"/>
      <c r="C561" s="9">
        <f>SUM(C559:C560)</f>
        <v>7.7000000000000011</v>
      </c>
      <c r="D561" s="8"/>
      <c r="E561" s="8">
        <f>SUM(E559:E560)</f>
        <v>4.33</v>
      </c>
      <c r="F561" s="8">
        <f t="shared" ref="F561:H561" si="75">SUM(F559:F560)</f>
        <v>2.3299999999999996</v>
      </c>
      <c r="G561" s="8">
        <f t="shared" si="75"/>
        <v>27.58</v>
      </c>
      <c r="H561" s="8">
        <f t="shared" si="75"/>
        <v>133.80000000000001</v>
      </c>
      <c r="I561" s="25"/>
      <c r="J561" s="25"/>
      <c r="K561" s="25"/>
      <c r="L561" s="25"/>
      <c r="M561" s="25"/>
      <c r="N561" s="25"/>
      <c r="O561" s="25"/>
      <c r="P561" s="25"/>
      <c r="Q561" s="26"/>
    </row>
    <row r="562" spans="1:17" ht="49.9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</row>
    <row r="563" spans="1:17" ht="49.9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</row>
    <row r="564" spans="1:17" ht="49.95" customHeight="1">
      <c r="A564" s="65" t="s">
        <v>53</v>
      </c>
      <c r="B564" s="97" t="s">
        <v>2</v>
      </c>
      <c r="C564" s="148" t="s">
        <v>3</v>
      </c>
      <c r="D564" s="136" t="s">
        <v>4</v>
      </c>
      <c r="E564" s="150" t="s">
        <v>5</v>
      </c>
      <c r="F564" s="151"/>
      <c r="G564" s="152"/>
      <c r="H564" s="153" t="s">
        <v>6</v>
      </c>
      <c r="I564" s="9"/>
      <c r="J564" s="9"/>
      <c r="K564" s="9"/>
      <c r="L564" s="9"/>
      <c r="M564" s="9"/>
      <c r="N564" s="9"/>
      <c r="O564" s="9"/>
      <c r="P564" s="9"/>
      <c r="Q564" s="136" t="s">
        <v>9</v>
      </c>
    </row>
    <row r="565" spans="1:17" ht="49.95" customHeight="1">
      <c r="A565" s="53" t="s">
        <v>45</v>
      </c>
      <c r="B565" s="97"/>
      <c r="C565" s="149"/>
      <c r="D565" s="137"/>
      <c r="E565" s="4" t="s">
        <v>11</v>
      </c>
      <c r="F565" s="4" t="s">
        <v>12</v>
      </c>
      <c r="G565" s="4" t="s">
        <v>13</v>
      </c>
      <c r="H565" s="154"/>
      <c r="I565" s="4" t="s">
        <v>54</v>
      </c>
      <c r="J565" s="4" t="s">
        <v>55</v>
      </c>
      <c r="K565" s="4" t="s">
        <v>56</v>
      </c>
      <c r="L565" s="4" t="s">
        <v>57</v>
      </c>
      <c r="M565" s="4" t="s">
        <v>58</v>
      </c>
      <c r="N565" s="4" t="s">
        <v>59</v>
      </c>
      <c r="O565" s="4" t="s">
        <v>60</v>
      </c>
      <c r="P565" s="4" t="s">
        <v>61</v>
      </c>
      <c r="Q565" s="137"/>
    </row>
    <row r="566" spans="1:17" ht="49.95" customHeight="1">
      <c r="A566" s="5" t="s">
        <v>81</v>
      </c>
      <c r="B566" s="12" t="s">
        <v>119</v>
      </c>
      <c r="C566" s="7">
        <v>6.08</v>
      </c>
      <c r="D566" s="28">
        <v>60</v>
      </c>
      <c r="E566" s="9">
        <v>0.52</v>
      </c>
      <c r="F566" s="9">
        <v>2.19</v>
      </c>
      <c r="G566" s="9">
        <v>3.01</v>
      </c>
      <c r="H566" s="9">
        <v>33.78</v>
      </c>
      <c r="I566" s="9">
        <v>1.2E-2</v>
      </c>
      <c r="J566" s="9">
        <v>5.7</v>
      </c>
      <c r="K566" s="9">
        <v>0</v>
      </c>
      <c r="L566" s="9">
        <v>0.06</v>
      </c>
      <c r="M566" s="9">
        <v>21.09</v>
      </c>
      <c r="N566" s="9">
        <v>24.51</v>
      </c>
      <c r="O566" s="9">
        <v>12.54</v>
      </c>
      <c r="P566" s="9">
        <v>0.79800000000000004</v>
      </c>
      <c r="Q566" s="8" t="s">
        <v>92</v>
      </c>
    </row>
    <row r="567" spans="1:17" ht="49.95" customHeight="1">
      <c r="A567" s="85"/>
      <c r="B567" s="30" t="s">
        <v>120</v>
      </c>
      <c r="C567" s="31">
        <v>8.8699999999999992</v>
      </c>
      <c r="D567" s="32">
        <v>250</v>
      </c>
      <c r="E567" s="33">
        <v>2.37</v>
      </c>
      <c r="F567" s="33">
        <v>5.07</v>
      </c>
      <c r="G567" s="33">
        <v>13</v>
      </c>
      <c r="H567" s="33">
        <v>117</v>
      </c>
      <c r="I567" s="9"/>
      <c r="J567" s="9"/>
      <c r="K567" s="9"/>
      <c r="L567" s="9"/>
      <c r="M567" s="9"/>
      <c r="N567" s="9"/>
      <c r="O567" s="9"/>
      <c r="P567" s="9"/>
      <c r="Q567" s="32">
        <v>111</v>
      </c>
    </row>
    <row r="568" spans="1:17" ht="49.95" customHeight="1">
      <c r="A568" s="81"/>
      <c r="B568" s="12" t="s">
        <v>121</v>
      </c>
      <c r="C568" s="7">
        <v>51.45</v>
      </c>
      <c r="D568" s="8">
        <v>290</v>
      </c>
      <c r="E568" s="9">
        <v>15.89</v>
      </c>
      <c r="F568" s="9">
        <v>41.63</v>
      </c>
      <c r="G568" s="9">
        <v>46.4</v>
      </c>
      <c r="H568" s="9">
        <v>287.68</v>
      </c>
      <c r="I568" s="9">
        <v>0.08</v>
      </c>
      <c r="J568" s="9">
        <v>0.52</v>
      </c>
      <c r="K568" s="9">
        <v>0.27</v>
      </c>
      <c r="L568" s="9">
        <v>0.6</v>
      </c>
      <c r="M568" s="9">
        <v>105.86</v>
      </c>
      <c r="N568" s="9">
        <v>192</v>
      </c>
      <c r="O568" s="9">
        <v>12</v>
      </c>
      <c r="P568" s="9">
        <v>2.58</v>
      </c>
      <c r="Q568" s="8">
        <v>448</v>
      </c>
    </row>
    <row r="569" spans="1:17" ht="49.95" customHeight="1">
      <c r="A569" s="81"/>
      <c r="B569" s="12" t="s">
        <v>38</v>
      </c>
      <c r="C569" s="7">
        <v>5.3</v>
      </c>
      <c r="D569" s="8">
        <v>100</v>
      </c>
      <c r="E569" s="9">
        <v>7.58</v>
      </c>
      <c r="F569" s="9">
        <v>0.94</v>
      </c>
      <c r="G569" s="9">
        <v>47.9</v>
      </c>
      <c r="H569" s="9">
        <v>236</v>
      </c>
      <c r="I569" s="9">
        <v>0.02</v>
      </c>
      <c r="J569" s="9">
        <v>0.28000000000000003</v>
      </c>
      <c r="K569" s="9">
        <v>0.1</v>
      </c>
      <c r="L569" s="9">
        <v>0.2</v>
      </c>
      <c r="M569" s="9">
        <v>352</v>
      </c>
      <c r="N569" s="9">
        <v>200</v>
      </c>
      <c r="O569" s="9">
        <v>14</v>
      </c>
      <c r="P569" s="9">
        <v>0.4</v>
      </c>
      <c r="Q569" s="8">
        <v>15</v>
      </c>
    </row>
    <row r="570" spans="1:17" ht="49.95" customHeight="1">
      <c r="A570" s="81"/>
      <c r="B570" s="12" t="s">
        <v>88</v>
      </c>
      <c r="C570" s="7">
        <v>2.12</v>
      </c>
      <c r="D570" s="8" t="s">
        <v>89</v>
      </c>
      <c r="E570" s="9">
        <v>3.04</v>
      </c>
      <c r="F570" s="9">
        <v>0.38</v>
      </c>
      <c r="G570" s="9">
        <v>19.16</v>
      </c>
      <c r="H570" s="9">
        <v>97.4</v>
      </c>
      <c r="I570" s="9">
        <v>0.04</v>
      </c>
      <c r="J570" s="9">
        <v>0</v>
      </c>
      <c r="K570" s="9">
        <v>0</v>
      </c>
      <c r="L570" s="9">
        <v>0.36</v>
      </c>
      <c r="M570" s="9">
        <v>9.1999999999999993</v>
      </c>
      <c r="N570" s="9">
        <v>42.4</v>
      </c>
      <c r="O570" s="9">
        <v>10</v>
      </c>
      <c r="P570" s="9">
        <v>1.24</v>
      </c>
      <c r="Q570" s="8" t="s">
        <v>33</v>
      </c>
    </row>
    <row r="571" spans="1:17" ht="49.95" customHeight="1">
      <c r="A571" s="81"/>
      <c r="B571" s="6" t="s">
        <v>68</v>
      </c>
      <c r="C571" s="7">
        <v>5.76</v>
      </c>
      <c r="D571" s="8" t="s">
        <v>69</v>
      </c>
      <c r="E571" s="9">
        <v>0.12</v>
      </c>
      <c r="F571" s="9">
        <v>0.1</v>
      </c>
      <c r="G571" s="9">
        <v>27.5</v>
      </c>
      <c r="H571" s="9">
        <v>112</v>
      </c>
      <c r="I571" s="9">
        <v>0.03</v>
      </c>
      <c r="J571" s="9">
        <v>10</v>
      </c>
      <c r="K571" s="9">
        <v>0</v>
      </c>
      <c r="L571" s="9">
        <v>0.2</v>
      </c>
      <c r="M571" s="9">
        <v>15</v>
      </c>
      <c r="N571" s="9">
        <v>11</v>
      </c>
      <c r="O571" s="9">
        <v>9</v>
      </c>
      <c r="P571" s="9">
        <v>2.2000000000000002</v>
      </c>
      <c r="Q571" s="8" t="s">
        <v>144</v>
      </c>
    </row>
    <row r="572" spans="1:17" ht="49.95" customHeight="1">
      <c r="A572" s="88"/>
      <c r="B572" s="34"/>
      <c r="C572" s="14">
        <f>SUM(C566:C571)</f>
        <v>79.580000000000013</v>
      </c>
      <c r="D572" s="15"/>
      <c r="E572" s="16">
        <f>SUM(E566:E571)</f>
        <v>29.52</v>
      </c>
      <c r="F572" s="16">
        <f t="shared" ref="F572:P572" si="76">SUM(F566:F571)</f>
        <v>50.31</v>
      </c>
      <c r="G572" s="16">
        <f t="shared" si="76"/>
        <v>156.97</v>
      </c>
      <c r="H572" s="16">
        <f t="shared" si="76"/>
        <v>883.86</v>
      </c>
      <c r="I572" s="16">
        <f t="shared" si="76"/>
        <v>0.182</v>
      </c>
      <c r="J572" s="16">
        <f t="shared" si="76"/>
        <v>16.5</v>
      </c>
      <c r="K572" s="16">
        <f t="shared" si="76"/>
        <v>0.37</v>
      </c>
      <c r="L572" s="16">
        <f t="shared" si="76"/>
        <v>1.4199999999999997</v>
      </c>
      <c r="M572" s="16">
        <f t="shared" si="76"/>
        <v>503.15</v>
      </c>
      <c r="N572" s="16">
        <f t="shared" si="76"/>
        <v>469.90999999999997</v>
      </c>
      <c r="O572" s="16">
        <f t="shared" si="76"/>
        <v>57.54</v>
      </c>
      <c r="P572" s="16">
        <f t="shared" si="76"/>
        <v>7.218</v>
      </c>
      <c r="Q572" s="99"/>
    </row>
    <row r="573" spans="1:17" ht="49.95" customHeight="1">
      <c r="A573" s="70" t="s">
        <v>90</v>
      </c>
      <c r="B573" s="34"/>
      <c r="C573" s="14"/>
      <c r="D573" s="15"/>
      <c r="E573" s="16"/>
      <c r="F573" s="16"/>
      <c r="G573" s="16"/>
      <c r="H573" s="16"/>
      <c r="I573" s="16">
        <f t="shared" ref="I573:P573" si="77">SUM(I568:I572)</f>
        <v>0.35199999999999998</v>
      </c>
      <c r="J573" s="16">
        <f t="shared" si="77"/>
        <v>27.3</v>
      </c>
      <c r="K573" s="16">
        <f>SUM(K568:K572)</f>
        <v>0.74</v>
      </c>
      <c r="L573" s="16">
        <f t="shared" si="77"/>
        <v>2.78</v>
      </c>
      <c r="M573" s="16">
        <f t="shared" si="77"/>
        <v>985.21</v>
      </c>
      <c r="N573" s="16">
        <f t="shared" si="77"/>
        <v>915.31</v>
      </c>
      <c r="O573" s="16">
        <f t="shared" si="77"/>
        <v>102.53999999999999</v>
      </c>
      <c r="P573" s="16">
        <f t="shared" si="77"/>
        <v>13.638</v>
      </c>
      <c r="Q573" s="15"/>
    </row>
    <row r="574" spans="1:17" ht="49.9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</row>
    <row r="575" spans="1:17" ht="49.9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</row>
    <row r="576" spans="1:17" ht="49.95" customHeight="1">
      <c r="A576" s="13"/>
      <c r="B576" s="10" t="s">
        <v>32</v>
      </c>
      <c r="C576" s="8">
        <v>4.7300000000000004</v>
      </c>
      <c r="D576" s="19">
        <v>20</v>
      </c>
      <c r="E576" s="9">
        <v>8.4</v>
      </c>
      <c r="F576" s="9">
        <v>4.5199999999999996</v>
      </c>
      <c r="G576" s="9">
        <v>27.88</v>
      </c>
      <c r="H576" s="9">
        <v>92</v>
      </c>
      <c r="I576" s="10"/>
      <c r="J576" s="10"/>
      <c r="K576" s="10"/>
      <c r="L576" s="10"/>
      <c r="M576" s="10"/>
      <c r="N576" s="10"/>
      <c r="O576" s="10"/>
      <c r="P576" s="10"/>
      <c r="Q576" s="8" t="s">
        <v>33</v>
      </c>
    </row>
    <row r="577" spans="1:17" ht="49.95" customHeight="1">
      <c r="A577" s="13"/>
      <c r="B577" s="20" t="s">
        <v>34</v>
      </c>
      <c r="C577" s="21">
        <v>2.97</v>
      </c>
      <c r="D577" s="22">
        <v>200</v>
      </c>
      <c r="E577" s="23">
        <v>0.13</v>
      </c>
      <c r="F577" s="23">
        <v>7.0000000000000007E-2</v>
      </c>
      <c r="G577" s="23">
        <v>13.64</v>
      </c>
      <c r="H577" s="23">
        <v>50.9</v>
      </c>
      <c r="I577" s="9">
        <v>0</v>
      </c>
      <c r="J577" s="9">
        <v>0.26400000000000001</v>
      </c>
      <c r="K577" s="9">
        <v>0</v>
      </c>
      <c r="L577" s="9">
        <v>2.1999999999999999E-2</v>
      </c>
      <c r="M577" s="9">
        <v>12.606</v>
      </c>
      <c r="N577" s="9">
        <v>3.8940000000000001</v>
      </c>
      <c r="O577" s="9">
        <v>2.31</v>
      </c>
      <c r="P577" s="9">
        <v>0.48399999999999999</v>
      </c>
      <c r="Q577" s="8">
        <v>627</v>
      </c>
    </row>
    <row r="578" spans="1:17" ht="49.95" customHeight="1">
      <c r="A578" s="13"/>
      <c r="B578" s="24"/>
      <c r="C578" s="9">
        <f>SUM(C576:C577)</f>
        <v>7.7000000000000011</v>
      </c>
      <c r="D578" s="8"/>
      <c r="E578" s="8">
        <f>SUM(E576:E577)</f>
        <v>8.5300000000000011</v>
      </c>
      <c r="F578" s="8">
        <f t="shared" ref="F578:H578" si="78">SUM(F576:F577)</f>
        <v>4.59</v>
      </c>
      <c r="G578" s="8">
        <f t="shared" si="78"/>
        <v>41.519999999999996</v>
      </c>
      <c r="H578" s="8">
        <f t="shared" si="78"/>
        <v>142.9</v>
      </c>
      <c r="I578" s="25"/>
      <c r="J578" s="25"/>
      <c r="K578" s="25"/>
      <c r="L578" s="25"/>
      <c r="M578" s="25"/>
      <c r="N578" s="25"/>
      <c r="O578" s="25"/>
      <c r="P578" s="25"/>
      <c r="Q578" s="26"/>
    </row>
    <row r="579" spans="1:17" ht="49.95" customHeight="1">
      <c r="A579" s="100"/>
      <c r="B579" s="75"/>
      <c r="C579" s="101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102"/>
    </row>
    <row r="580" spans="1:17" ht="49.95" customHeight="1">
      <c r="A580" s="103"/>
      <c r="B580" s="104"/>
      <c r="C580" s="104"/>
      <c r="D580" s="105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7"/>
    </row>
    <row r="581" spans="1:17" ht="49.95" customHeight="1">
      <c r="A581" s="65" t="s">
        <v>53</v>
      </c>
      <c r="B581" s="97" t="s">
        <v>2</v>
      </c>
      <c r="C581" s="148" t="s">
        <v>3</v>
      </c>
      <c r="D581" s="136" t="s">
        <v>4</v>
      </c>
      <c r="E581" s="150" t="s">
        <v>5</v>
      </c>
      <c r="F581" s="151"/>
      <c r="G581" s="152"/>
      <c r="H581" s="153" t="s">
        <v>6</v>
      </c>
      <c r="I581" s="33">
        <v>5.0000000000000001E-3</v>
      </c>
      <c r="J581" s="33">
        <v>0.78</v>
      </c>
      <c r="K581" s="33">
        <v>0</v>
      </c>
      <c r="L581" s="33">
        <v>1.6E-2</v>
      </c>
      <c r="M581" s="33">
        <v>2.72</v>
      </c>
      <c r="N581" s="33">
        <v>4.8</v>
      </c>
      <c r="O581" s="33">
        <v>2.2400000000000002</v>
      </c>
      <c r="P581" s="33">
        <v>0.08</v>
      </c>
      <c r="Q581" s="136" t="s">
        <v>9</v>
      </c>
    </row>
    <row r="582" spans="1:17" ht="49.95" customHeight="1">
      <c r="A582" s="53" t="s">
        <v>48</v>
      </c>
      <c r="B582" s="97"/>
      <c r="C582" s="149"/>
      <c r="D582" s="137"/>
      <c r="E582" s="4" t="s">
        <v>11</v>
      </c>
      <c r="F582" s="4" t="s">
        <v>12</v>
      </c>
      <c r="G582" s="4" t="s">
        <v>13</v>
      </c>
      <c r="H582" s="154"/>
      <c r="I582" s="33">
        <v>5.0000000000000001E-3</v>
      </c>
      <c r="J582" s="33">
        <v>4.66</v>
      </c>
      <c r="K582" s="33">
        <v>0</v>
      </c>
      <c r="L582" s="33">
        <v>1.94</v>
      </c>
      <c r="M582" s="33">
        <v>34.14</v>
      </c>
      <c r="N582" s="33">
        <v>70.48</v>
      </c>
      <c r="O582" s="33">
        <v>28.46</v>
      </c>
      <c r="P582" s="33">
        <v>1.64</v>
      </c>
      <c r="Q582" s="137"/>
    </row>
    <row r="583" spans="1:17" ht="49.95" customHeight="1">
      <c r="A583" s="68" t="s">
        <v>81</v>
      </c>
      <c r="B583" s="55" t="s">
        <v>97</v>
      </c>
      <c r="C583" s="31">
        <v>7.72</v>
      </c>
      <c r="D583" s="28">
        <v>84</v>
      </c>
      <c r="E583" s="94">
        <v>0.57999999999999996</v>
      </c>
      <c r="F583" s="94">
        <v>0.08</v>
      </c>
      <c r="G583" s="94">
        <v>1.59</v>
      </c>
      <c r="H583" s="94">
        <v>10.08</v>
      </c>
      <c r="I583" s="33">
        <v>1.6E-2</v>
      </c>
      <c r="J583" s="33">
        <v>2.4500000000000002</v>
      </c>
      <c r="K583" s="33">
        <v>0</v>
      </c>
      <c r="L583" s="33">
        <v>0.05</v>
      </c>
      <c r="M583" s="33">
        <v>8.5</v>
      </c>
      <c r="N583" s="33">
        <v>15</v>
      </c>
      <c r="O583" s="33">
        <v>7</v>
      </c>
      <c r="P583" s="33">
        <v>0.25</v>
      </c>
      <c r="Q583" s="33">
        <v>71.7</v>
      </c>
    </row>
    <row r="584" spans="1:17" ht="49.95" customHeight="1">
      <c r="A584" s="85"/>
      <c r="B584" s="30" t="s">
        <v>108</v>
      </c>
      <c r="C584" s="31">
        <v>7.74</v>
      </c>
      <c r="D584" s="32">
        <v>250</v>
      </c>
      <c r="E584" s="33">
        <v>1.42</v>
      </c>
      <c r="F584" s="33">
        <v>3.96</v>
      </c>
      <c r="G584" s="33">
        <v>6.32</v>
      </c>
      <c r="H584" s="33">
        <v>81.8</v>
      </c>
      <c r="I584" s="98"/>
      <c r="J584" s="98"/>
      <c r="K584" s="98"/>
      <c r="L584" s="98"/>
      <c r="M584" s="98"/>
      <c r="N584" s="98"/>
      <c r="O584" s="98"/>
      <c r="P584" s="98"/>
      <c r="Q584" s="32" t="s">
        <v>109</v>
      </c>
    </row>
    <row r="585" spans="1:17" ht="49.95" customHeight="1">
      <c r="A585" s="81"/>
      <c r="B585" s="12" t="s">
        <v>122</v>
      </c>
      <c r="C585" s="7">
        <v>32.78</v>
      </c>
      <c r="D585" s="28" t="s">
        <v>137</v>
      </c>
      <c r="E585" s="9">
        <v>38.4</v>
      </c>
      <c r="F585" s="9">
        <v>38.72</v>
      </c>
      <c r="G585" s="9">
        <v>19.34</v>
      </c>
      <c r="H585" s="9">
        <v>398</v>
      </c>
      <c r="I585" s="9">
        <v>0.03</v>
      </c>
      <c r="J585" s="9">
        <v>0.34</v>
      </c>
      <c r="K585" s="9">
        <v>0.02</v>
      </c>
      <c r="L585" s="9">
        <v>0</v>
      </c>
      <c r="M585" s="9">
        <v>21.57</v>
      </c>
      <c r="N585" s="9">
        <v>40.159999999999997</v>
      </c>
      <c r="O585" s="9">
        <v>8.4</v>
      </c>
      <c r="P585" s="9">
        <v>1.4</v>
      </c>
      <c r="Q585" s="8">
        <v>540.41600000000005</v>
      </c>
    </row>
    <row r="586" spans="1:17" ht="49.95" customHeight="1">
      <c r="A586" s="81"/>
      <c r="B586" s="30" t="s">
        <v>37</v>
      </c>
      <c r="C586" s="31">
        <v>17.16</v>
      </c>
      <c r="D586" s="32">
        <v>200</v>
      </c>
      <c r="E586" s="33">
        <v>8.6</v>
      </c>
      <c r="F586" s="33">
        <v>6.08</v>
      </c>
      <c r="G586" s="33">
        <v>38.64</v>
      </c>
      <c r="H586" s="33">
        <v>243.76</v>
      </c>
      <c r="I586" s="33">
        <v>0.21</v>
      </c>
      <c r="J586" s="33">
        <v>0</v>
      </c>
      <c r="K586" s="33">
        <v>0</v>
      </c>
      <c r="L586" s="33">
        <v>0.6</v>
      </c>
      <c r="M586" s="33">
        <v>14.82</v>
      </c>
      <c r="N586" s="33">
        <v>203.93</v>
      </c>
      <c r="O586" s="33">
        <v>135.83000000000001</v>
      </c>
      <c r="P586" s="33">
        <v>4.5599999999999996</v>
      </c>
      <c r="Q586" s="32">
        <v>302</v>
      </c>
    </row>
    <row r="587" spans="1:17" ht="49.95" customHeight="1">
      <c r="A587" s="81"/>
      <c r="B587" s="12" t="s">
        <v>38</v>
      </c>
      <c r="C587" s="7">
        <v>5.3</v>
      </c>
      <c r="D587" s="8">
        <v>100</v>
      </c>
      <c r="E587" s="9">
        <v>7.58</v>
      </c>
      <c r="F587" s="9">
        <v>0.94</v>
      </c>
      <c r="G587" s="9">
        <v>47.9</v>
      </c>
      <c r="H587" s="9">
        <v>236</v>
      </c>
      <c r="I587" s="9">
        <v>0.02</v>
      </c>
      <c r="J587" s="9">
        <v>0.28000000000000003</v>
      </c>
      <c r="K587" s="9">
        <v>0.1</v>
      </c>
      <c r="L587" s="9">
        <v>0.2</v>
      </c>
      <c r="M587" s="9">
        <v>352</v>
      </c>
      <c r="N587" s="9">
        <v>200</v>
      </c>
      <c r="O587" s="9">
        <v>14</v>
      </c>
      <c r="P587" s="9">
        <v>0.4</v>
      </c>
      <c r="Q587" s="8">
        <v>15</v>
      </c>
    </row>
    <row r="588" spans="1:17" ht="49.95" customHeight="1">
      <c r="A588" s="81"/>
      <c r="B588" s="12" t="s">
        <v>88</v>
      </c>
      <c r="C588" s="7">
        <v>2.12</v>
      </c>
      <c r="D588" s="8" t="s">
        <v>89</v>
      </c>
      <c r="E588" s="9">
        <v>3.04</v>
      </c>
      <c r="F588" s="9">
        <v>0.38</v>
      </c>
      <c r="G588" s="9">
        <v>19.16</v>
      </c>
      <c r="H588" s="9">
        <v>97.4</v>
      </c>
      <c r="I588" s="9">
        <v>0.04</v>
      </c>
      <c r="J588" s="9">
        <v>0</v>
      </c>
      <c r="K588" s="9">
        <v>0</v>
      </c>
      <c r="L588" s="9">
        <v>0.36</v>
      </c>
      <c r="M588" s="9">
        <v>9.1999999999999993</v>
      </c>
      <c r="N588" s="9">
        <v>42.4</v>
      </c>
      <c r="O588" s="9">
        <v>10</v>
      </c>
      <c r="P588" s="9">
        <v>1.24</v>
      </c>
      <c r="Q588" s="8" t="s">
        <v>33</v>
      </c>
    </row>
    <row r="589" spans="1:17" ht="49.95" customHeight="1">
      <c r="A589" s="88"/>
      <c r="B589" s="6" t="s">
        <v>140</v>
      </c>
      <c r="C589" s="7">
        <v>6.76</v>
      </c>
      <c r="D589" s="8" t="s">
        <v>69</v>
      </c>
      <c r="E589" s="9">
        <v>0.66</v>
      </c>
      <c r="F589" s="9">
        <v>0.08</v>
      </c>
      <c r="G589" s="9">
        <v>32.020000000000003</v>
      </c>
      <c r="H589" s="9">
        <v>132.80000000000001</v>
      </c>
      <c r="I589" s="9">
        <v>0.02</v>
      </c>
      <c r="J589" s="9">
        <v>0.72</v>
      </c>
      <c r="K589" s="9">
        <v>0</v>
      </c>
      <c r="L589" s="9">
        <v>0.5</v>
      </c>
      <c r="M589" s="9">
        <v>32.479999999999997</v>
      </c>
      <c r="N589" s="9">
        <v>23.44</v>
      </c>
      <c r="O589" s="9">
        <v>17.46</v>
      </c>
      <c r="P589" s="9">
        <v>0.7</v>
      </c>
      <c r="Q589" s="8" t="s">
        <v>141</v>
      </c>
    </row>
    <row r="590" spans="1:17" ht="49.95" customHeight="1">
      <c r="A590" s="70" t="s">
        <v>90</v>
      </c>
      <c r="B590" s="34"/>
      <c r="C590" s="108">
        <f>SUM(C583:C589)</f>
        <v>79.580000000000013</v>
      </c>
      <c r="D590" s="15"/>
      <c r="E590" s="16">
        <f>SUM(E583:E589)</f>
        <v>60.279999999999994</v>
      </c>
      <c r="F590" s="16">
        <f t="shared" ref="F590:H590" si="79">SUM(F583:F589)</f>
        <v>50.239999999999995</v>
      </c>
      <c r="G590" s="16">
        <f t="shared" si="79"/>
        <v>164.97</v>
      </c>
      <c r="H590" s="16">
        <f t="shared" si="79"/>
        <v>1199.8399999999999</v>
      </c>
      <c r="I590" s="147" t="s">
        <v>7</v>
      </c>
      <c r="J590" s="147"/>
      <c r="K590" s="147"/>
      <c r="L590" s="147"/>
      <c r="M590" s="147" t="s">
        <v>8</v>
      </c>
      <c r="N590" s="147"/>
      <c r="O590" s="147"/>
      <c r="P590" s="147"/>
      <c r="Q590" s="15"/>
    </row>
    <row r="591" spans="1:17" ht="49.9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</row>
    <row r="592" spans="1:17" ht="49.9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</row>
    <row r="593" spans="1:17" ht="49.95" customHeight="1">
      <c r="A593" s="13"/>
      <c r="B593" s="6" t="s">
        <v>40</v>
      </c>
      <c r="C593" s="7">
        <v>4.7300000000000004</v>
      </c>
      <c r="D593" s="8">
        <v>20</v>
      </c>
      <c r="E593" s="9">
        <v>4.2</v>
      </c>
      <c r="F593" s="9">
        <v>2.2599999999999998</v>
      </c>
      <c r="G593" s="9">
        <v>13.94</v>
      </c>
      <c r="H593" s="9">
        <v>82.9</v>
      </c>
      <c r="I593" s="9">
        <v>0.09</v>
      </c>
      <c r="J593" s="9">
        <v>0</v>
      </c>
      <c r="K593" s="9">
        <v>0</v>
      </c>
      <c r="L593" s="9">
        <v>0</v>
      </c>
      <c r="M593" s="9">
        <v>39.36</v>
      </c>
      <c r="N593" s="9">
        <v>1.98</v>
      </c>
      <c r="O593" s="9">
        <v>3.72</v>
      </c>
      <c r="P593" s="9">
        <v>1.26</v>
      </c>
      <c r="Q593" s="8" t="s">
        <v>33</v>
      </c>
    </row>
    <row r="594" spans="1:17" ht="49.95" customHeight="1">
      <c r="A594" s="13"/>
      <c r="B594" s="20" t="s">
        <v>34</v>
      </c>
      <c r="C594" s="21">
        <v>2.97</v>
      </c>
      <c r="D594" s="22">
        <v>200</v>
      </c>
      <c r="E594" s="23">
        <v>0.13</v>
      </c>
      <c r="F594" s="23">
        <v>7.0000000000000007E-2</v>
      </c>
      <c r="G594" s="23">
        <v>13.64</v>
      </c>
      <c r="H594" s="23">
        <v>50.9</v>
      </c>
      <c r="I594" s="9">
        <v>0</v>
      </c>
      <c r="J594" s="9">
        <v>0.26400000000000001</v>
      </c>
      <c r="K594" s="9">
        <v>0</v>
      </c>
      <c r="L594" s="9">
        <v>2.1999999999999999E-2</v>
      </c>
      <c r="M594" s="9">
        <v>12.606</v>
      </c>
      <c r="N594" s="9">
        <v>3.8940000000000001</v>
      </c>
      <c r="O594" s="9">
        <v>2.31</v>
      </c>
      <c r="P594" s="9">
        <v>0.48399999999999999</v>
      </c>
      <c r="Q594" s="8">
        <v>627</v>
      </c>
    </row>
    <row r="595" spans="1:17" ht="49.95" customHeight="1">
      <c r="A595" s="13"/>
      <c r="B595" s="6"/>
      <c r="C595" s="9">
        <f>SUM(C593:C594)</f>
        <v>7.7000000000000011</v>
      </c>
      <c r="D595" s="8"/>
      <c r="E595" s="8">
        <f>SUM(E593:E594)</f>
        <v>4.33</v>
      </c>
      <c r="F595" s="8">
        <f t="shared" ref="F595:H595" si="80">SUM(F593:F594)</f>
        <v>2.3299999999999996</v>
      </c>
      <c r="G595" s="8">
        <f t="shared" si="80"/>
        <v>27.58</v>
      </c>
      <c r="H595" s="8">
        <f t="shared" si="80"/>
        <v>133.80000000000001</v>
      </c>
      <c r="I595" s="25"/>
      <c r="J595" s="25"/>
      <c r="K595" s="25"/>
      <c r="L595" s="25"/>
      <c r="M595" s="25"/>
      <c r="N595" s="25"/>
      <c r="O595" s="25"/>
      <c r="P595" s="25"/>
      <c r="Q595" s="26"/>
    </row>
    <row r="596" spans="1:17" ht="49.95" customHeight="1">
      <c r="A596" s="41"/>
      <c r="B596" s="48"/>
      <c r="C596" s="51"/>
      <c r="D596" s="50"/>
      <c r="E596" s="50"/>
      <c r="F596" s="50"/>
      <c r="G596" s="50"/>
      <c r="H596" s="50"/>
      <c r="I596" s="51"/>
      <c r="J596" s="51"/>
      <c r="K596" s="51"/>
      <c r="L596" s="51"/>
      <c r="M596" s="51"/>
      <c r="N596" s="51"/>
      <c r="O596" s="51"/>
      <c r="P596" s="51"/>
      <c r="Q596" s="50"/>
    </row>
    <row r="597" spans="1:17" ht="49.95" customHeight="1">
      <c r="A597" s="41"/>
      <c r="B597" s="48"/>
      <c r="C597" s="51"/>
      <c r="D597" s="50"/>
      <c r="E597" s="50"/>
      <c r="F597" s="50"/>
      <c r="G597" s="50"/>
      <c r="H597" s="50"/>
      <c r="I597" s="51"/>
      <c r="J597" s="51"/>
      <c r="K597" s="51"/>
      <c r="L597" s="51"/>
      <c r="M597" s="51"/>
      <c r="N597" s="51"/>
      <c r="O597" s="51"/>
      <c r="P597" s="51"/>
      <c r="Q597" s="50"/>
    </row>
    <row r="598" spans="1:17" ht="49.95" customHeight="1">
      <c r="A598" s="41"/>
      <c r="B598" s="48"/>
      <c r="C598" s="51"/>
      <c r="D598" s="50"/>
      <c r="E598" s="50"/>
      <c r="F598" s="50"/>
      <c r="G598" s="50"/>
      <c r="H598" s="50"/>
      <c r="I598" s="51"/>
      <c r="J598" s="51"/>
      <c r="K598" s="51"/>
      <c r="L598" s="51"/>
      <c r="M598" s="51"/>
      <c r="N598" s="51"/>
      <c r="O598" s="51"/>
      <c r="P598" s="51"/>
      <c r="Q598" s="50"/>
    </row>
    <row r="599" spans="1:17" ht="49.95" customHeight="1">
      <c r="A599" s="65" t="s">
        <v>145</v>
      </c>
      <c r="B599" s="97" t="s">
        <v>2</v>
      </c>
      <c r="C599" s="148" t="s">
        <v>3</v>
      </c>
      <c r="D599" s="136" t="s">
        <v>4</v>
      </c>
      <c r="E599" s="150" t="s">
        <v>5</v>
      </c>
      <c r="F599" s="151"/>
      <c r="G599" s="152"/>
      <c r="H599" s="153" t="s">
        <v>6</v>
      </c>
      <c r="I599" s="33">
        <v>5.0000000000000001E-3</v>
      </c>
      <c r="J599" s="33">
        <v>0.78</v>
      </c>
      <c r="K599" s="33">
        <v>0</v>
      </c>
      <c r="L599" s="33">
        <v>1.6E-2</v>
      </c>
      <c r="M599" s="33">
        <v>2.72</v>
      </c>
      <c r="N599" s="33">
        <v>4.8</v>
      </c>
      <c r="O599" s="33">
        <v>2.2400000000000002</v>
      </c>
      <c r="P599" s="33">
        <v>0.08</v>
      </c>
      <c r="Q599" s="136" t="s">
        <v>9</v>
      </c>
    </row>
    <row r="600" spans="1:17" ht="49.95" customHeight="1">
      <c r="A600" s="53" t="s">
        <v>146</v>
      </c>
      <c r="B600" s="97"/>
      <c r="C600" s="149"/>
      <c r="D600" s="137"/>
      <c r="E600" s="4" t="s">
        <v>11</v>
      </c>
      <c r="F600" s="4" t="s">
        <v>12</v>
      </c>
      <c r="G600" s="4" t="s">
        <v>13</v>
      </c>
      <c r="H600" s="154"/>
      <c r="I600" s="33">
        <v>5.0000000000000001E-3</v>
      </c>
      <c r="J600" s="33">
        <v>4.66</v>
      </c>
      <c r="K600" s="33">
        <v>0</v>
      </c>
      <c r="L600" s="33">
        <v>1.94</v>
      </c>
      <c r="M600" s="33">
        <v>34.14</v>
      </c>
      <c r="N600" s="33">
        <v>70.48</v>
      </c>
      <c r="O600" s="33">
        <v>28.46</v>
      </c>
      <c r="P600" s="33">
        <v>1.64</v>
      </c>
      <c r="Q600" s="137"/>
    </row>
    <row r="601" spans="1:17" ht="49.95" customHeight="1">
      <c r="A601" s="116"/>
      <c r="B601" s="138" t="s">
        <v>2</v>
      </c>
      <c r="C601" s="138" t="s">
        <v>3</v>
      </c>
      <c r="D601" s="140" t="s">
        <v>4</v>
      </c>
      <c r="E601" s="142" t="s">
        <v>5</v>
      </c>
      <c r="F601" s="143"/>
      <c r="G601" s="144"/>
      <c r="H601" s="145" t="s">
        <v>6</v>
      </c>
      <c r="I601" s="18"/>
      <c r="J601" s="18"/>
      <c r="K601" s="18"/>
      <c r="L601" s="18"/>
      <c r="M601" s="18"/>
      <c r="N601" s="18"/>
      <c r="O601" s="18"/>
      <c r="P601" s="18"/>
      <c r="Q601" s="87"/>
    </row>
    <row r="602" spans="1:17" ht="49.95" customHeight="1">
      <c r="A602" s="117"/>
      <c r="B602" s="139"/>
      <c r="C602" s="139"/>
      <c r="D602" s="141"/>
      <c r="E602" s="118" t="s">
        <v>11</v>
      </c>
      <c r="F602" s="118" t="s">
        <v>12</v>
      </c>
      <c r="G602" s="118" t="s">
        <v>13</v>
      </c>
      <c r="H602" s="146"/>
      <c r="I602" s="51"/>
      <c r="J602" s="51"/>
      <c r="K602" s="51"/>
      <c r="L602" s="51"/>
      <c r="M602" s="51"/>
      <c r="N602" s="51"/>
      <c r="O602" s="51"/>
      <c r="P602" s="51"/>
      <c r="Q602" s="119"/>
    </row>
    <row r="603" spans="1:17" ht="49.95" customHeight="1">
      <c r="A603" s="120">
        <v>1</v>
      </c>
      <c r="B603" s="6" t="s">
        <v>147</v>
      </c>
      <c r="C603" s="7">
        <v>9.92</v>
      </c>
      <c r="D603" s="8">
        <v>200</v>
      </c>
      <c r="E603" s="9">
        <v>8.42</v>
      </c>
      <c r="F603" s="9">
        <v>8.11</v>
      </c>
      <c r="G603" s="9">
        <v>51.22</v>
      </c>
      <c r="H603" s="9">
        <v>311.16000000000003</v>
      </c>
      <c r="I603" s="18"/>
      <c r="J603" s="18"/>
      <c r="K603" s="18"/>
      <c r="L603" s="18"/>
      <c r="M603" s="18"/>
      <c r="N603" s="18"/>
      <c r="O603" s="18"/>
      <c r="P603" s="18"/>
      <c r="Q603" s="8" t="s">
        <v>66</v>
      </c>
    </row>
    <row r="604" spans="1:17" ht="49.95" customHeight="1">
      <c r="A604" s="121">
        <v>2</v>
      </c>
      <c r="B604" s="112" t="s">
        <v>67</v>
      </c>
      <c r="C604" s="33">
        <v>49.4</v>
      </c>
      <c r="D604" s="32" t="s">
        <v>132</v>
      </c>
      <c r="E604" s="32">
        <v>8.25</v>
      </c>
      <c r="F604" s="32">
        <v>12.1</v>
      </c>
      <c r="G604" s="32">
        <v>7.16</v>
      </c>
      <c r="H604" s="32">
        <v>172</v>
      </c>
      <c r="I604" s="51"/>
      <c r="J604" s="51"/>
      <c r="K604" s="51"/>
      <c r="L604" s="51"/>
      <c r="M604" s="51"/>
      <c r="N604" s="51"/>
      <c r="O604" s="51"/>
      <c r="P604" s="51"/>
      <c r="Q604" s="32">
        <v>272</v>
      </c>
    </row>
    <row r="605" spans="1:17" ht="49.95" customHeight="1">
      <c r="A605" s="121">
        <v>3</v>
      </c>
      <c r="B605" s="12" t="s">
        <v>38</v>
      </c>
      <c r="C605" s="7">
        <v>5.3</v>
      </c>
      <c r="D605" s="8">
        <v>100</v>
      </c>
      <c r="E605" s="9">
        <v>7.58</v>
      </c>
      <c r="F605" s="9">
        <v>0.94</v>
      </c>
      <c r="G605" s="9">
        <v>47.9</v>
      </c>
      <c r="H605" s="9">
        <v>236</v>
      </c>
      <c r="I605" s="51"/>
      <c r="J605" s="51"/>
      <c r="K605" s="51"/>
      <c r="L605" s="51"/>
      <c r="M605" s="51"/>
      <c r="N605" s="51"/>
      <c r="O605" s="51"/>
      <c r="P605" s="51"/>
      <c r="Q605" s="8">
        <v>15</v>
      </c>
    </row>
    <row r="606" spans="1:17" ht="49.95" customHeight="1">
      <c r="A606" s="121">
        <v>4</v>
      </c>
      <c r="B606" s="12" t="s">
        <v>34</v>
      </c>
      <c r="C606" s="7">
        <v>2.97</v>
      </c>
      <c r="D606" s="8">
        <v>200</v>
      </c>
      <c r="E606" s="9">
        <v>0.13</v>
      </c>
      <c r="F606" s="9">
        <v>7.0000000000000007E-2</v>
      </c>
      <c r="G606" s="9">
        <v>13.64</v>
      </c>
      <c r="H606" s="9">
        <v>50.9</v>
      </c>
      <c r="I606" s="18"/>
      <c r="J606" s="18"/>
      <c r="K606" s="18"/>
      <c r="L606" s="18"/>
      <c r="M606" s="18"/>
      <c r="N606" s="18"/>
      <c r="O606" s="18"/>
      <c r="P606" s="18"/>
      <c r="Q606" s="8">
        <v>627</v>
      </c>
    </row>
    <row r="607" spans="1:17" ht="49.95" customHeight="1">
      <c r="A607" s="121">
        <v>5</v>
      </c>
      <c r="B607" s="20" t="s">
        <v>40</v>
      </c>
      <c r="C607" s="21">
        <v>11.99</v>
      </c>
      <c r="D607" s="22">
        <v>40</v>
      </c>
      <c r="E607" s="23">
        <v>8.4</v>
      </c>
      <c r="F607" s="23">
        <v>4.46</v>
      </c>
      <c r="G607" s="23">
        <v>27.88</v>
      </c>
      <c r="H607" s="23">
        <v>165.8</v>
      </c>
      <c r="I607" s="51"/>
      <c r="J607" s="51"/>
      <c r="K607" s="51"/>
      <c r="L607" s="51"/>
      <c r="M607" s="51"/>
      <c r="N607" s="51"/>
      <c r="O607" s="51"/>
      <c r="P607" s="51"/>
      <c r="Q607" s="22" t="s">
        <v>33</v>
      </c>
    </row>
    <row r="608" spans="1:17" ht="49.95" customHeight="1">
      <c r="A608" s="121"/>
      <c r="B608" s="34"/>
      <c r="C608" s="14">
        <f>SUM(C603:C607)</f>
        <v>79.58</v>
      </c>
      <c r="D608" s="15"/>
      <c r="E608" s="16">
        <f>SUM(E603:E607)</f>
        <v>32.78</v>
      </c>
      <c r="F608" s="16">
        <f t="shared" ref="F608:H608" si="81">SUM(F603:F607)</f>
        <v>25.680000000000003</v>
      </c>
      <c r="G608" s="16">
        <f t="shared" si="81"/>
        <v>147.80000000000001</v>
      </c>
      <c r="H608" s="16">
        <f t="shared" si="81"/>
        <v>935.86000000000013</v>
      </c>
      <c r="I608" s="79"/>
      <c r="J608" s="79"/>
      <c r="K608" s="79"/>
      <c r="L608" s="79"/>
      <c r="M608" s="79"/>
      <c r="N608" s="79"/>
      <c r="O608" s="79"/>
      <c r="P608" s="79"/>
      <c r="Q608" s="64"/>
    </row>
    <row r="609" spans="1:17" ht="49.95" customHeight="1">
      <c r="A609" s="122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49.95" customHeight="1">
      <c r="A610" s="123"/>
      <c r="B610" s="124" t="s">
        <v>2</v>
      </c>
      <c r="C610" s="124" t="s">
        <v>3</v>
      </c>
      <c r="D610" s="125" t="s">
        <v>4</v>
      </c>
      <c r="E610" s="131" t="s">
        <v>5</v>
      </c>
      <c r="F610" s="132"/>
      <c r="G610" s="133"/>
      <c r="H610" s="134" t="s">
        <v>6</v>
      </c>
      <c r="I610" s="25"/>
      <c r="J610" s="25"/>
      <c r="K610" s="25"/>
      <c r="L610" s="25"/>
      <c r="M610" s="25"/>
      <c r="N610" s="25"/>
      <c r="O610" s="25"/>
      <c r="P610" s="25"/>
      <c r="Q610" s="136" t="s">
        <v>9</v>
      </c>
    </row>
    <row r="611" spans="1:17" ht="49.95" customHeight="1">
      <c r="A611" s="126"/>
      <c r="B611" s="127"/>
      <c r="C611" s="128"/>
      <c r="D611" s="129"/>
      <c r="E611" s="130" t="s">
        <v>11</v>
      </c>
      <c r="F611" s="130" t="s">
        <v>12</v>
      </c>
      <c r="G611" s="130" t="s">
        <v>13</v>
      </c>
      <c r="H611" s="135"/>
      <c r="Q611" s="137"/>
    </row>
    <row r="612" spans="1:17" ht="49.95" customHeight="1">
      <c r="A612" s="13">
        <v>1</v>
      </c>
      <c r="B612" s="10" t="s">
        <v>44</v>
      </c>
      <c r="C612" s="8">
        <v>4.7300000000000004</v>
      </c>
      <c r="D612" s="19">
        <v>20</v>
      </c>
      <c r="E612" s="9">
        <v>8.4</v>
      </c>
      <c r="F612" s="9">
        <v>4.5199999999999996</v>
      </c>
      <c r="G612" s="9">
        <v>27.88</v>
      </c>
      <c r="H612" s="9">
        <v>92</v>
      </c>
      <c r="Q612" s="8" t="s">
        <v>33</v>
      </c>
    </row>
    <row r="613" spans="1:17" ht="49.95" customHeight="1">
      <c r="A613" s="13">
        <v>2</v>
      </c>
      <c r="B613" s="20" t="s">
        <v>34</v>
      </c>
      <c r="C613" s="21">
        <v>2.97</v>
      </c>
      <c r="D613" s="22">
        <v>200</v>
      </c>
      <c r="E613" s="23">
        <v>0.13</v>
      </c>
      <c r="F613" s="23">
        <v>7.0000000000000007E-2</v>
      </c>
      <c r="G613" s="23">
        <v>13.64</v>
      </c>
      <c r="H613" s="23">
        <v>50.9</v>
      </c>
      <c r="Q613" s="8">
        <v>627</v>
      </c>
    </row>
    <row r="614" spans="1:17" ht="49.95" customHeight="1">
      <c r="A614" s="13"/>
      <c r="B614" s="6"/>
      <c r="C614" s="9">
        <f>SUM(C612:C613)</f>
        <v>7.7000000000000011</v>
      </c>
      <c r="D614" s="8"/>
      <c r="E614" s="8">
        <f>SUM(E612:E613)</f>
        <v>8.5300000000000011</v>
      </c>
      <c r="F614" s="8">
        <f t="shared" ref="F614:H614" si="82">SUM(F612:F613)</f>
        <v>4.59</v>
      </c>
      <c r="G614" s="8">
        <f t="shared" si="82"/>
        <v>41.519999999999996</v>
      </c>
      <c r="H614" s="8">
        <f t="shared" si="82"/>
        <v>142.9</v>
      </c>
      <c r="Q614" s="26"/>
    </row>
    <row r="615" spans="1:17" ht="49.95" customHeight="1"/>
    <row r="616" spans="1:17" ht="49.95" customHeight="1"/>
    <row r="617" spans="1:17" ht="49.95" customHeight="1">
      <c r="A617" s="1" t="s">
        <v>123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49.9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49.95" customHeight="1">
      <c r="A619" s="3" t="s">
        <v>1</v>
      </c>
      <c r="B619" s="159" t="s">
        <v>2</v>
      </c>
      <c r="C619" s="148" t="s">
        <v>3</v>
      </c>
      <c r="D619" s="157" t="s">
        <v>4</v>
      </c>
      <c r="E619" s="155" t="s">
        <v>5</v>
      </c>
      <c r="F619" s="155"/>
      <c r="G619" s="155"/>
      <c r="H619" s="155" t="s">
        <v>6</v>
      </c>
      <c r="I619" s="155" t="s">
        <v>7</v>
      </c>
      <c r="J619" s="155"/>
      <c r="K619" s="155"/>
      <c r="L619" s="155"/>
      <c r="M619" s="155" t="s">
        <v>8</v>
      </c>
      <c r="N619" s="155"/>
      <c r="O619" s="155"/>
      <c r="P619" s="155"/>
      <c r="Q619" s="157" t="s">
        <v>9</v>
      </c>
    </row>
    <row r="620" spans="1:17" ht="49.95" customHeight="1">
      <c r="A620" s="3" t="s">
        <v>10</v>
      </c>
      <c r="B620" s="159"/>
      <c r="C620" s="149"/>
      <c r="D620" s="157"/>
      <c r="E620" s="4" t="s">
        <v>11</v>
      </c>
      <c r="F620" s="4" t="s">
        <v>12</v>
      </c>
      <c r="G620" s="4" t="s">
        <v>13</v>
      </c>
      <c r="H620" s="155"/>
      <c r="I620" s="4" t="s">
        <v>14</v>
      </c>
      <c r="J620" s="4" t="s">
        <v>15</v>
      </c>
      <c r="K620" s="4" t="s">
        <v>16</v>
      </c>
      <c r="L620" s="4" t="s">
        <v>17</v>
      </c>
      <c r="M620" s="4" t="s">
        <v>18</v>
      </c>
      <c r="N620" s="4" t="s">
        <v>19</v>
      </c>
      <c r="O620" s="4" t="s">
        <v>20</v>
      </c>
      <c r="P620" s="4" t="s">
        <v>21</v>
      </c>
      <c r="Q620" s="157"/>
    </row>
    <row r="621" spans="1:17" ht="49.95" customHeight="1">
      <c r="A621" s="29" t="s">
        <v>22</v>
      </c>
      <c r="B621" s="6" t="s">
        <v>23</v>
      </c>
      <c r="C621" s="7">
        <v>36.9</v>
      </c>
      <c r="D621" s="8" t="s">
        <v>24</v>
      </c>
      <c r="E621" s="9">
        <v>9.48</v>
      </c>
      <c r="F621" s="9">
        <v>12.09</v>
      </c>
      <c r="G621" s="9">
        <v>55.8</v>
      </c>
      <c r="H621" s="9">
        <v>384</v>
      </c>
      <c r="I621" s="10"/>
      <c r="J621" s="10"/>
      <c r="K621" s="10"/>
      <c r="L621" s="10"/>
      <c r="M621" s="10"/>
      <c r="N621" s="10"/>
      <c r="O621" s="10"/>
      <c r="P621" s="10"/>
      <c r="Q621" s="8" t="s">
        <v>25</v>
      </c>
    </row>
    <row r="622" spans="1:17" ht="49.95" customHeight="1">
      <c r="A622" s="11"/>
      <c r="B622" s="6" t="s">
        <v>26</v>
      </c>
      <c r="C622" s="7">
        <v>29.71</v>
      </c>
      <c r="D622" s="8" t="s">
        <v>124</v>
      </c>
      <c r="E622" s="9">
        <v>8.89</v>
      </c>
      <c r="F622" s="9">
        <v>6.96</v>
      </c>
      <c r="G622" s="9">
        <v>23.95</v>
      </c>
      <c r="H622" s="9">
        <v>315</v>
      </c>
      <c r="I622" s="9">
        <v>0.02</v>
      </c>
      <c r="J622" s="9">
        <v>0.28000000000000003</v>
      </c>
      <c r="K622" s="9">
        <v>0.1</v>
      </c>
      <c r="L622" s="9">
        <v>0.2</v>
      </c>
      <c r="M622" s="9">
        <v>352</v>
      </c>
      <c r="N622" s="9">
        <v>200</v>
      </c>
      <c r="O622" s="9">
        <v>14</v>
      </c>
      <c r="P622" s="9">
        <v>0.4</v>
      </c>
      <c r="Q622" s="8">
        <v>15</v>
      </c>
    </row>
    <row r="623" spans="1:17" ht="49.95" customHeight="1">
      <c r="A623" s="11"/>
      <c r="B623" s="12" t="s">
        <v>125</v>
      </c>
      <c r="C623" s="46">
        <v>8.19</v>
      </c>
      <c r="D623" s="8" t="s">
        <v>126</v>
      </c>
      <c r="E623" s="9">
        <v>0.08</v>
      </c>
      <c r="F623" s="9">
        <v>7.25</v>
      </c>
      <c r="G623" s="9">
        <v>0.13</v>
      </c>
      <c r="H623" s="9">
        <v>66</v>
      </c>
      <c r="I623" s="23">
        <v>0</v>
      </c>
      <c r="J623" s="23">
        <v>0.26400000000000001</v>
      </c>
      <c r="K623" s="23">
        <v>0</v>
      </c>
      <c r="L623" s="23">
        <v>2.1999999999999999E-2</v>
      </c>
      <c r="M623" s="23">
        <v>12.606</v>
      </c>
      <c r="N623" s="23">
        <v>3.8940000000000001</v>
      </c>
      <c r="O623" s="23">
        <v>2.31</v>
      </c>
      <c r="P623" s="23">
        <v>0.48399999999999999</v>
      </c>
      <c r="Q623" s="22">
        <v>627</v>
      </c>
    </row>
    <row r="624" spans="1:17" ht="49.95" customHeight="1">
      <c r="A624" s="11"/>
      <c r="B624" s="12" t="s">
        <v>28</v>
      </c>
      <c r="C624" s="7">
        <v>4.78</v>
      </c>
      <c r="D624" s="8">
        <v>200</v>
      </c>
      <c r="E624" s="9">
        <v>0.13</v>
      </c>
      <c r="F624" s="9">
        <v>0.02</v>
      </c>
      <c r="G624" s="9">
        <v>15.21</v>
      </c>
      <c r="H624" s="9">
        <v>62</v>
      </c>
      <c r="I624" s="9">
        <v>0</v>
      </c>
      <c r="J624" s="9">
        <v>2.819</v>
      </c>
      <c r="K624" s="9">
        <v>0</v>
      </c>
      <c r="L624" s="9">
        <v>0</v>
      </c>
      <c r="M624" s="9">
        <v>14.208</v>
      </c>
      <c r="N624" s="9">
        <v>4.3959999999999999</v>
      </c>
      <c r="O624" s="9">
        <v>2.3980000000000001</v>
      </c>
      <c r="P624" s="9">
        <v>0.35499999999999998</v>
      </c>
      <c r="Q624" s="8" t="s">
        <v>29</v>
      </c>
    </row>
    <row r="625" spans="1:17" ht="49.95" customHeight="1">
      <c r="A625" s="13" t="s">
        <v>30</v>
      </c>
      <c r="B625" s="12"/>
      <c r="C625" s="14">
        <f>SUM(C621:C624)</f>
        <v>79.58</v>
      </c>
      <c r="D625" s="15">
        <v>510</v>
      </c>
      <c r="E625" s="16">
        <f>SUM(E621:E624)</f>
        <v>18.579999999999998</v>
      </c>
      <c r="F625" s="16">
        <f>SUM(F621:F624)</f>
        <v>26.32</v>
      </c>
      <c r="G625" s="16">
        <f>SUM(G621:G624)</f>
        <v>95.09</v>
      </c>
      <c r="H625" s="16">
        <f>SUM(H621:H624)</f>
        <v>827</v>
      </c>
      <c r="I625" s="16">
        <v>0.45999999999999996</v>
      </c>
      <c r="J625" s="16">
        <v>22.178000000000001</v>
      </c>
      <c r="K625" s="16">
        <v>0.30400000000000005</v>
      </c>
      <c r="L625" s="16">
        <v>3.2359999999999998</v>
      </c>
      <c r="M625" s="16">
        <v>540.35200000000009</v>
      </c>
      <c r="N625" s="16">
        <v>454.82800000000003</v>
      </c>
      <c r="O625" s="16">
        <v>78.221999999999994</v>
      </c>
      <c r="P625" s="16">
        <v>2.5960000000000001</v>
      </c>
      <c r="Q625" s="17"/>
    </row>
    <row r="626" spans="1:17" ht="49.9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49.95" customHeight="1">
      <c r="A627" s="13" t="s">
        <v>31</v>
      </c>
      <c r="B627" s="10" t="s">
        <v>32</v>
      </c>
      <c r="C627" s="8">
        <v>4.7300000000000004</v>
      </c>
      <c r="D627" s="19">
        <v>20</v>
      </c>
      <c r="E627" s="9">
        <v>8.4</v>
      </c>
      <c r="F627" s="9">
        <v>4.5199999999999996</v>
      </c>
      <c r="G627" s="9">
        <v>27.88</v>
      </c>
      <c r="H627" s="9">
        <v>92</v>
      </c>
      <c r="I627" s="10"/>
      <c r="J627" s="10"/>
      <c r="K627" s="10"/>
      <c r="L627" s="10"/>
      <c r="M627" s="10"/>
      <c r="N627" s="10"/>
      <c r="O627" s="10"/>
      <c r="P627" s="10"/>
      <c r="Q627" s="8" t="s">
        <v>33</v>
      </c>
    </row>
    <row r="628" spans="1:17" ht="49.95" customHeight="1">
      <c r="A628" s="13"/>
      <c r="B628" s="20" t="s">
        <v>34</v>
      </c>
      <c r="C628" s="21">
        <v>2.97</v>
      </c>
      <c r="D628" s="22">
        <v>200</v>
      </c>
      <c r="E628" s="23">
        <v>0.13</v>
      </c>
      <c r="F628" s="23">
        <v>7.0000000000000007E-2</v>
      </c>
      <c r="G628" s="23">
        <v>13.64</v>
      </c>
      <c r="H628" s="23">
        <v>50.9</v>
      </c>
      <c r="I628" s="9">
        <v>0</v>
      </c>
      <c r="J628" s="9">
        <v>0.26400000000000001</v>
      </c>
      <c r="K628" s="9">
        <v>0</v>
      </c>
      <c r="L628" s="9">
        <v>2.1999999999999999E-2</v>
      </c>
      <c r="M628" s="9">
        <v>12.606</v>
      </c>
      <c r="N628" s="9">
        <v>3.8940000000000001</v>
      </c>
      <c r="O628" s="9">
        <v>2.31</v>
      </c>
      <c r="P628" s="9">
        <v>0.48399999999999999</v>
      </c>
      <c r="Q628" s="8">
        <v>627</v>
      </c>
    </row>
    <row r="629" spans="1:17" ht="49.95" customHeight="1">
      <c r="A629" s="13"/>
      <c r="B629" s="24"/>
      <c r="C629" s="9">
        <f>SUM(C627:C628)</f>
        <v>7.7000000000000011</v>
      </c>
      <c r="D629" s="8"/>
      <c r="E629" s="8">
        <f>SUM(E627:E628)</f>
        <v>8.5300000000000011</v>
      </c>
      <c r="F629" s="8">
        <f t="shared" ref="F629:H629" si="83">SUM(F627:F628)</f>
        <v>4.59</v>
      </c>
      <c r="G629" s="8">
        <f t="shared" si="83"/>
        <v>41.519999999999996</v>
      </c>
      <c r="H629" s="8">
        <f t="shared" si="83"/>
        <v>142.9</v>
      </c>
      <c r="I629" s="25"/>
      <c r="J629" s="25"/>
      <c r="K629" s="25"/>
      <c r="L629" s="25"/>
      <c r="M629" s="25"/>
      <c r="N629" s="25"/>
      <c r="O629" s="25"/>
      <c r="P629" s="25"/>
      <c r="Q629" s="26"/>
    </row>
    <row r="630" spans="1:17" ht="49.95" customHeight="1">
      <c r="A630" s="25"/>
      <c r="B630" s="25"/>
      <c r="C630" s="27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ht="49.95" customHeight="1">
      <c r="A631" s="3" t="s">
        <v>1</v>
      </c>
      <c r="B631" s="159" t="s">
        <v>2</v>
      </c>
      <c r="C631" s="148" t="s">
        <v>3</v>
      </c>
      <c r="D631" s="157" t="s">
        <v>4</v>
      </c>
      <c r="E631" s="155" t="s">
        <v>5</v>
      </c>
      <c r="F631" s="155"/>
      <c r="G631" s="155"/>
      <c r="H631" s="153" t="s">
        <v>6</v>
      </c>
      <c r="I631" s="155" t="s">
        <v>7</v>
      </c>
      <c r="J631" s="155"/>
      <c r="K631" s="155"/>
      <c r="L631" s="155"/>
      <c r="M631" s="155" t="s">
        <v>8</v>
      </c>
      <c r="N631" s="155"/>
      <c r="O631" s="155"/>
      <c r="P631" s="155"/>
      <c r="Q631" s="136" t="s">
        <v>9</v>
      </c>
    </row>
    <row r="632" spans="1:17" ht="49.95" customHeight="1">
      <c r="A632" s="3" t="s">
        <v>35</v>
      </c>
      <c r="B632" s="159"/>
      <c r="C632" s="149"/>
      <c r="D632" s="157"/>
      <c r="E632" s="4" t="s">
        <v>11</v>
      </c>
      <c r="F632" s="4" t="s">
        <v>12</v>
      </c>
      <c r="G632" s="4" t="s">
        <v>13</v>
      </c>
      <c r="H632" s="154"/>
      <c r="I632" s="4" t="s">
        <v>14</v>
      </c>
      <c r="J632" s="4" t="s">
        <v>15</v>
      </c>
      <c r="K632" s="4" t="s">
        <v>16</v>
      </c>
      <c r="L632" s="4" t="s">
        <v>17</v>
      </c>
      <c r="M632" s="4" t="s">
        <v>18</v>
      </c>
      <c r="N632" s="4" t="s">
        <v>19</v>
      </c>
      <c r="O632" s="4" t="s">
        <v>20</v>
      </c>
      <c r="P632" s="4" t="s">
        <v>21</v>
      </c>
      <c r="Q632" s="137"/>
    </row>
    <row r="633" spans="1:17" ht="49.95" customHeight="1">
      <c r="A633" s="13" t="s">
        <v>22</v>
      </c>
      <c r="B633" s="6" t="s">
        <v>36</v>
      </c>
      <c r="C633" s="7">
        <v>29.96</v>
      </c>
      <c r="D633" s="28">
        <v>140</v>
      </c>
      <c r="E633" s="9">
        <v>38.4</v>
      </c>
      <c r="F633" s="9">
        <v>38.72</v>
      </c>
      <c r="G633" s="9">
        <v>19.34</v>
      </c>
      <c r="H633" s="9">
        <v>398</v>
      </c>
      <c r="I633" s="9">
        <v>0.03</v>
      </c>
      <c r="J633" s="9">
        <v>0.34</v>
      </c>
      <c r="K633" s="9">
        <v>0.02</v>
      </c>
      <c r="L633" s="9">
        <v>0</v>
      </c>
      <c r="M633" s="9">
        <v>21.57</v>
      </c>
      <c r="N633" s="9">
        <v>40.159999999999997</v>
      </c>
      <c r="O633" s="9">
        <v>8.4</v>
      </c>
      <c r="P633" s="9">
        <v>1.4</v>
      </c>
      <c r="Q633" s="8">
        <v>540.41600000000005</v>
      </c>
    </row>
    <row r="634" spans="1:17" ht="49.95" customHeight="1">
      <c r="A634" s="29"/>
      <c r="B634" s="30" t="s">
        <v>37</v>
      </c>
      <c r="C634" s="31">
        <v>17.16</v>
      </c>
      <c r="D634" s="32">
        <v>200</v>
      </c>
      <c r="E634" s="33">
        <v>8.6</v>
      </c>
      <c r="F634" s="33">
        <v>6.08</v>
      </c>
      <c r="G634" s="33">
        <v>38.64</v>
      </c>
      <c r="H634" s="33">
        <v>243.76</v>
      </c>
      <c r="I634" s="33">
        <v>0.21</v>
      </c>
      <c r="J634" s="33">
        <v>0</v>
      </c>
      <c r="K634" s="33">
        <v>0</v>
      </c>
      <c r="L634" s="33">
        <v>0.6</v>
      </c>
      <c r="M634" s="33">
        <v>14.82</v>
      </c>
      <c r="N634" s="33">
        <v>203.93</v>
      </c>
      <c r="O634" s="33">
        <v>135.83000000000001</v>
      </c>
      <c r="P634" s="33">
        <v>4.5599999999999996</v>
      </c>
      <c r="Q634" s="32">
        <v>302</v>
      </c>
    </row>
    <row r="635" spans="1:17" ht="49.95" customHeight="1">
      <c r="A635" s="11"/>
      <c r="B635" s="12" t="s">
        <v>38</v>
      </c>
      <c r="C635" s="7">
        <v>5.3</v>
      </c>
      <c r="D635" s="8">
        <v>100</v>
      </c>
      <c r="E635" s="9">
        <v>7.58</v>
      </c>
      <c r="F635" s="9">
        <v>0.94</v>
      </c>
      <c r="G635" s="9">
        <v>47.9</v>
      </c>
      <c r="H635" s="9">
        <v>236</v>
      </c>
      <c r="I635" s="9">
        <v>0.02</v>
      </c>
      <c r="J635" s="9">
        <v>0.28000000000000003</v>
      </c>
      <c r="K635" s="9">
        <v>0.1</v>
      </c>
      <c r="L635" s="9">
        <v>0.2</v>
      </c>
      <c r="M635" s="9">
        <v>352</v>
      </c>
      <c r="N635" s="9">
        <v>200</v>
      </c>
      <c r="O635" s="9">
        <v>14</v>
      </c>
      <c r="P635" s="9">
        <v>0.4</v>
      </c>
      <c r="Q635" s="8">
        <v>15</v>
      </c>
    </row>
    <row r="636" spans="1:17" ht="49.95" customHeight="1">
      <c r="A636" s="11"/>
      <c r="B636" s="109" t="s">
        <v>79</v>
      </c>
      <c r="C636" s="21">
        <v>10.9</v>
      </c>
      <c r="D636" s="22" t="s">
        <v>69</v>
      </c>
      <c r="E636" s="23">
        <v>0.12</v>
      </c>
      <c r="F636" s="23">
        <v>0.1</v>
      </c>
      <c r="G636" s="23">
        <v>27.5</v>
      </c>
      <c r="H636" s="23">
        <v>112</v>
      </c>
      <c r="I636" s="23">
        <v>0.03</v>
      </c>
      <c r="J636" s="23">
        <v>10</v>
      </c>
      <c r="K636" s="23">
        <v>0</v>
      </c>
      <c r="L636" s="23">
        <v>0.2</v>
      </c>
      <c r="M636" s="23">
        <v>15</v>
      </c>
      <c r="N636" s="23">
        <v>11</v>
      </c>
      <c r="O636" s="23">
        <v>9</v>
      </c>
      <c r="P636" s="23">
        <v>2.2000000000000002</v>
      </c>
      <c r="Q636" s="22">
        <v>344</v>
      </c>
    </row>
    <row r="637" spans="1:17" ht="49.95" customHeight="1">
      <c r="A637" s="11"/>
      <c r="B637" s="12" t="s">
        <v>39</v>
      </c>
      <c r="C637" s="7">
        <v>16.260000000000002</v>
      </c>
      <c r="D637" s="8">
        <v>100</v>
      </c>
      <c r="E637" s="9">
        <v>0.6</v>
      </c>
      <c r="F637" s="9">
        <v>0.6</v>
      </c>
      <c r="G637" s="9">
        <v>14.7</v>
      </c>
      <c r="H637" s="9">
        <v>70.5</v>
      </c>
      <c r="I637" s="9">
        <v>4.4999999999999998E-2</v>
      </c>
      <c r="J637" s="9">
        <v>15</v>
      </c>
      <c r="K637" s="9">
        <v>0</v>
      </c>
      <c r="L637" s="9">
        <v>0.2</v>
      </c>
      <c r="M637" s="9">
        <v>24</v>
      </c>
      <c r="N637" s="9">
        <v>16.5</v>
      </c>
      <c r="O637" s="9">
        <v>13.5</v>
      </c>
      <c r="P637" s="9">
        <v>3.3</v>
      </c>
      <c r="Q637" s="8" t="s">
        <v>33</v>
      </c>
    </row>
    <row r="638" spans="1:17" ht="49.95" customHeight="1">
      <c r="A638" s="85"/>
      <c r="B638" s="34"/>
      <c r="C638" s="14">
        <f>SUM(C633:C637)</f>
        <v>79.58</v>
      </c>
      <c r="D638" s="8"/>
      <c r="E638" s="16">
        <f>SUM(E633:E637)</f>
        <v>55.3</v>
      </c>
      <c r="F638" s="16">
        <f>SUM(F633:F637)</f>
        <v>46.44</v>
      </c>
      <c r="G638" s="16">
        <f>SUM(G633:G637)</f>
        <v>148.07999999999998</v>
      </c>
      <c r="H638" s="16">
        <f>SUM(H633:H637)</f>
        <v>1060.26</v>
      </c>
      <c r="I638" s="16">
        <v>0.30199999999999999</v>
      </c>
      <c r="J638" s="16">
        <v>4.6289999999999996</v>
      </c>
      <c r="K638" s="16">
        <v>0.02</v>
      </c>
      <c r="L638" s="16">
        <v>1.28</v>
      </c>
      <c r="M638" s="16">
        <v>67.198000000000008</v>
      </c>
      <c r="N638" s="16">
        <v>300.98600000000005</v>
      </c>
      <c r="O638" s="16">
        <v>167.328</v>
      </c>
      <c r="P638" s="16">
        <v>7.0149999999999988</v>
      </c>
      <c r="Q638" s="8"/>
    </row>
    <row r="639" spans="1:17" ht="49.95" customHeight="1">
      <c r="A639" s="63"/>
      <c r="B639" s="110"/>
      <c r="C639" s="14"/>
      <c r="D639" s="8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8"/>
    </row>
    <row r="640" spans="1:17" ht="49.95" customHeight="1">
      <c r="A640" s="35"/>
      <c r="B640" s="36"/>
      <c r="C640" s="37"/>
      <c r="D640" s="38"/>
      <c r="E640" s="39"/>
      <c r="F640" s="39"/>
      <c r="G640" s="39"/>
      <c r="H640" s="40"/>
      <c r="I640" s="39"/>
      <c r="J640" s="39"/>
      <c r="K640" s="39"/>
      <c r="L640" s="39"/>
      <c r="M640" s="39"/>
      <c r="N640" s="39"/>
      <c r="O640" s="39"/>
      <c r="P640" s="39"/>
      <c r="Q640" s="38"/>
    </row>
    <row r="641" spans="1:17" ht="49.95" customHeight="1">
      <c r="A641" s="13" t="s">
        <v>31</v>
      </c>
      <c r="B641" s="6" t="s">
        <v>40</v>
      </c>
      <c r="C641" s="7">
        <v>4.7300000000000004</v>
      </c>
      <c r="D641" s="8">
        <v>20</v>
      </c>
      <c r="E641" s="9">
        <v>4.2</v>
      </c>
      <c r="F641" s="9">
        <v>2.2599999999999998</v>
      </c>
      <c r="G641" s="9">
        <v>13.94</v>
      </c>
      <c r="H641" s="9">
        <v>82.9</v>
      </c>
      <c r="I641" s="9">
        <v>0.09</v>
      </c>
      <c r="J641" s="9">
        <v>0</v>
      </c>
      <c r="K641" s="9">
        <v>0</v>
      </c>
      <c r="L641" s="9">
        <v>0</v>
      </c>
      <c r="M641" s="9">
        <v>39.36</v>
      </c>
      <c r="N641" s="9">
        <v>1.98</v>
      </c>
      <c r="O641" s="9">
        <v>3.72</v>
      </c>
      <c r="P641" s="9">
        <v>1.26</v>
      </c>
      <c r="Q641" s="8" t="s">
        <v>33</v>
      </c>
    </row>
    <row r="642" spans="1:17" ht="49.95" customHeight="1">
      <c r="A642" s="13"/>
      <c r="B642" s="20" t="s">
        <v>34</v>
      </c>
      <c r="C642" s="21">
        <v>2.97</v>
      </c>
      <c r="D642" s="22">
        <v>200</v>
      </c>
      <c r="E642" s="23">
        <v>0.13</v>
      </c>
      <c r="F642" s="23">
        <v>7.0000000000000007E-2</v>
      </c>
      <c r="G642" s="23">
        <v>13.64</v>
      </c>
      <c r="H642" s="23">
        <v>50.9</v>
      </c>
      <c r="I642" s="9">
        <v>0</v>
      </c>
      <c r="J642" s="9">
        <v>0.26400000000000001</v>
      </c>
      <c r="K642" s="9">
        <v>0</v>
      </c>
      <c r="L642" s="9">
        <v>2.1999999999999999E-2</v>
      </c>
      <c r="M642" s="9">
        <v>12.606</v>
      </c>
      <c r="N642" s="9">
        <v>3.8940000000000001</v>
      </c>
      <c r="O642" s="9">
        <v>2.31</v>
      </c>
      <c r="P642" s="9">
        <v>0.48399999999999999</v>
      </c>
      <c r="Q642" s="8">
        <v>627</v>
      </c>
    </row>
    <row r="643" spans="1:17" ht="49.95" customHeight="1">
      <c r="A643" s="13"/>
      <c r="B643" s="6"/>
      <c r="C643" s="9">
        <f>SUM(C641:C642)</f>
        <v>7.7000000000000011</v>
      </c>
      <c r="D643" s="8"/>
      <c r="E643" s="8">
        <f>SUM(E641:E642)</f>
        <v>4.33</v>
      </c>
      <c r="F643" s="8">
        <f t="shared" ref="F643:H643" si="84">SUM(F641:F642)</f>
        <v>2.3299999999999996</v>
      </c>
      <c r="G643" s="8">
        <f t="shared" si="84"/>
        <v>27.58</v>
      </c>
      <c r="H643" s="8">
        <f t="shared" si="84"/>
        <v>133.80000000000001</v>
      </c>
      <c r="I643" s="25"/>
      <c r="J643" s="25"/>
      <c r="K643" s="25"/>
      <c r="L643" s="25"/>
      <c r="M643" s="25"/>
      <c r="N643" s="25"/>
      <c r="O643" s="25"/>
      <c r="P643" s="25"/>
      <c r="Q643" s="26"/>
    </row>
    <row r="644" spans="1:17" ht="49.95" customHeight="1">
      <c r="A644" s="41"/>
      <c r="B644" s="42"/>
      <c r="C644" s="43"/>
      <c r="D644" s="44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4"/>
    </row>
    <row r="645" spans="1:17" ht="49.95" customHeight="1">
      <c r="A645" s="3" t="s">
        <v>1</v>
      </c>
      <c r="B645" s="148" t="s">
        <v>2</v>
      </c>
      <c r="C645" s="148" t="s">
        <v>3</v>
      </c>
      <c r="D645" s="136" t="s">
        <v>4</v>
      </c>
      <c r="E645" s="150" t="s">
        <v>5</v>
      </c>
      <c r="F645" s="151"/>
      <c r="G645" s="152"/>
      <c r="H645" s="153" t="s">
        <v>6</v>
      </c>
      <c r="I645" s="150" t="s">
        <v>7</v>
      </c>
      <c r="J645" s="151"/>
      <c r="K645" s="151"/>
      <c r="L645" s="152"/>
      <c r="M645" s="150" t="s">
        <v>8</v>
      </c>
      <c r="N645" s="151"/>
      <c r="O645" s="151"/>
      <c r="P645" s="152"/>
      <c r="Q645" s="136" t="s">
        <v>9</v>
      </c>
    </row>
    <row r="646" spans="1:17" ht="49.95" customHeight="1">
      <c r="A646" s="3" t="s">
        <v>41</v>
      </c>
      <c r="B646" s="149"/>
      <c r="C646" s="149"/>
      <c r="D646" s="137"/>
      <c r="E646" s="4" t="s">
        <v>11</v>
      </c>
      <c r="F646" s="4" t="s">
        <v>12</v>
      </c>
      <c r="G646" s="4" t="s">
        <v>13</v>
      </c>
      <c r="H646" s="154"/>
      <c r="I646" s="4" t="s">
        <v>14</v>
      </c>
      <c r="J646" s="4" t="s">
        <v>15</v>
      </c>
      <c r="K646" s="4" t="s">
        <v>16</v>
      </c>
      <c r="L646" s="4" t="s">
        <v>17</v>
      </c>
      <c r="M646" s="4" t="s">
        <v>18</v>
      </c>
      <c r="N646" s="4" t="s">
        <v>19</v>
      </c>
      <c r="O646" s="4" t="s">
        <v>20</v>
      </c>
      <c r="P646" s="4" t="s">
        <v>21</v>
      </c>
      <c r="Q646" s="137"/>
    </row>
    <row r="647" spans="1:17" ht="49.95" customHeight="1">
      <c r="A647" s="13" t="s">
        <v>22</v>
      </c>
      <c r="B647" s="6" t="s">
        <v>127</v>
      </c>
      <c r="C647" s="46">
        <v>39.51</v>
      </c>
      <c r="D647" s="8" t="s">
        <v>24</v>
      </c>
      <c r="E647" s="9">
        <v>6.12</v>
      </c>
      <c r="F647" s="9">
        <v>10.71</v>
      </c>
      <c r="G647" s="9">
        <v>42.35</v>
      </c>
      <c r="H647" s="9">
        <v>290.99</v>
      </c>
      <c r="I647" s="33">
        <v>0.09</v>
      </c>
      <c r="J647" s="33">
        <v>0.71</v>
      </c>
      <c r="K647" s="33">
        <v>0.09</v>
      </c>
      <c r="L647" s="33">
        <v>0.62</v>
      </c>
      <c r="M647" s="33">
        <v>293.39</v>
      </c>
      <c r="N647" s="33">
        <v>322.74</v>
      </c>
      <c r="O647" s="33">
        <v>39.840000000000003</v>
      </c>
      <c r="P647" s="33">
        <v>0.96</v>
      </c>
      <c r="Q647" s="32" t="s">
        <v>47</v>
      </c>
    </row>
    <row r="648" spans="1:17" ht="49.95" customHeight="1">
      <c r="A648" s="29"/>
      <c r="B648" s="30" t="s">
        <v>128</v>
      </c>
      <c r="C648" s="31">
        <v>23.61</v>
      </c>
      <c r="D648" s="8">
        <v>30</v>
      </c>
      <c r="E648" s="9">
        <v>7.65</v>
      </c>
      <c r="F648" s="9">
        <v>9.74</v>
      </c>
      <c r="G648" s="9">
        <v>0</v>
      </c>
      <c r="H648" s="9">
        <v>118.8</v>
      </c>
      <c r="I648" s="9">
        <v>0.26</v>
      </c>
      <c r="J648" s="9">
        <v>20.8</v>
      </c>
      <c r="K648" s="9">
        <v>0.1</v>
      </c>
      <c r="L648" s="9">
        <v>2.06</v>
      </c>
      <c r="M648" s="9">
        <v>16.72</v>
      </c>
      <c r="N648" s="9">
        <v>6.6</v>
      </c>
      <c r="O648" s="9">
        <v>7.52</v>
      </c>
      <c r="P648" s="9">
        <v>0.16</v>
      </c>
      <c r="Q648" s="8" t="s">
        <v>129</v>
      </c>
    </row>
    <row r="649" spans="1:17" ht="49.95" customHeight="1">
      <c r="A649" s="11"/>
      <c r="B649" s="12" t="s">
        <v>38</v>
      </c>
      <c r="C649" s="7">
        <v>5.3</v>
      </c>
      <c r="D649" s="8">
        <v>100</v>
      </c>
      <c r="E649" s="9">
        <v>7.58</v>
      </c>
      <c r="F649" s="9">
        <v>0.94</v>
      </c>
      <c r="G649" s="9">
        <v>47.9</v>
      </c>
      <c r="H649" s="9">
        <v>236</v>
      </c>
      <c r="I649" s="9">
        <v>0.02</v>
      </c>
      <c r="J649" s="9">
        <v>0.28000000000000003</v>
      </c>
      <c r="K649" s="9">
        <v>0.1</v>
      </c>
      <c r="L649" s="9">
        <v>0.2</v>
      </c>
      <c r="M649" s="9">
        <v>352</v>
      </c>
      <c r="N649" s="9">
        <v>200</v>
      </c>
      <c r="O649" s="9">
        <v>14</v>
      </c>
      <c r="P649" s="9">
        <v>0.4</v>
      </c>
      <c r="Q649" s="8">
        <v>15</v>
      </c>
    </row>
    <row r="650" spans="1:17" ht="49.95" customHeight="1">
      <c r="A650" s="11"/>
      <c r="B650" s="12" t="s">
        <v>125</v>
      </c>
      <c r="C650" s="46">
        <v>8.19</v>
      </c>
      <c r="D650" s="8" t="s">
        <v>126</v>
      </c>
      <c r="E650" s="9">
        <v>0.08</v>
      </c>
      <c r="F650" s="9">
        <v>7.25</v>
      </c>
      <c r="G650" s="9">
        <v>0.13</v>
      </c>
      <c r="H650" s="9">
        <v>66</v>
      </c>
      <c r="I650" s="23">
        <v>0</v>
      </c>
      <c r="J650" s="23">
        <v>0.26400000000000001</v>
      </c>
      <c r="K650" s="23">
        <v>0</v>
      </c>
      <c r="L650" s="23">
        <v>2.1999999999999999E-2</v>
      </c>
      <c r="M650" s="23">
        <v>12.606</v>
      </c>
      <c r="N650" s="23">
        <v>3.8940000000000001</v>
      </c>
      <c r="O650" s="23">
        <v>2.31</v>
      </c>
      <c r="P650" s="23">
        <v>0.48399999999999999</v>
      </c>
      <c r="Q650" s="22">
        <v>627</v>
      </c>
    </row>
    <row r="651" spans="1:17" ht="49.95" customHeight="1">
      <c r="A651" s="111"/>
      <c r="B651" s="6" t="s">
        <v>34</v>
      </c>
      <c r="C651" s="7">
        <v>2.97</v>
      </c>
      <c r="D651" s="8">
        <v>200</v>
      </c>
      <c r="E651" s="9">
        <v>0.13</v>
      </c>
      <c r="F651" s="9">
        <v>7.0000000000000007E-2</v>
      </c>
      <c r="G651" s="9">
        <v>13.64</v>
      </c>
      <c r="H651" s="9">
        <v>50.9</v>
      </c>
      <c r="I651" s="9">
        <v>4.4999999999999998E-2</v>
      </c>
      <c r="J651" s="9">
        <v>15</v>
      </c>
      <c r="K651" s="9">
        <v>0</v>
      </c>
      <c r="L651" s="9">
        <v>0.2</v>
      </c>
      <c r="M651" s="9">
        <v>24</v>
      </c>
      <c r="N651" s="9">
        <v>16.5</v>
      </c>
      <c r="O651" s="9">
        <v>13.5</v>
      </c>
      <c r="P651" s="9">
        <v>3.3</v>
      </c>
      <c r="Q651" s="8" t="s">
        <v>33</v>
      </c>
    </row>
    <row r="652" spans="1:17" ht="49.95" customHeight="1">
      <c r="A652" s="13" t="s">
        <v>30</v>
      </c>
      <c r="B652" s="34"/>
      <c r="C652" s="13">
        <f>SUM(C647:C651)</f>
        <v>79.58</v>
      </c>
      <c r="D652" s="15"/>
      <c r="E652" s="16">
        <f>SUM(E647:E651)</f>
        <v>21.56</v>
      </c>
      <c r="F652" s="16">
        <f t="shared" ref="F652:H652" si="85">SUM(F647:F651)</f>
        <v>28.710000000000004</v>
      </c>
      <c r="G652" s="16">
        <f t="shared" si="85"/>
        <v>104.02</v>
      </c>
      <c r="H652" s="16">
        <f t="shared" si="85"/>
        <v>762.68999999999994</v>
      </c>
      <c r="I652" s="62"/>
      <c r="J652" s="62"/>
      <c r="K652" s="62"/>
      <c r="L652" s="62"/>
      <c r="M652" s="62"/>
      <c r="N652" s="62"/>
      <c r="O652" s="62"/>
      <c r="P652" s="62"/>
      <c r="Q652" s="17"/>
    </row>
    <row r="653" spans="1:17" ht="49.95" customHeight="1">
      <c r="A653" s="18"/>
      <c r="B653" s="42"/>
      <c r="C653" s="43"/>
      <c r="D653" s="44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4"/>
    </row>
    <row r="654" spans="1:17" ht="49.95" customHeight="1">
      <c r="A654" s="13" t="s">
        <v>31</v>
      </c>
      <c r="B654" s="10" t="s">
        <v>44</v>
      </c>
      <c r="C654" s="8">
        <v>4.7300000000000004</v>
      </c>
      <c r="D654" s="19">
        <v>20</v>
      </c>
      <c r="E654" s="9">
        <v>8.4</v>
      </c>
      <c r="F654" s="9">
        <v>4.5199999999999996</v>
      </c>
      <c r="G654" s="9">
        <v>27.88</v>
      </c>
      <c r="H654" s="9">
        <v>92</v>
      </c>
      <c r="I654" s="10"/>
      <c r="J654" s="10"/>
      <c r="K654" s="10"/>
      <c r="L654" s="10"/>
      <c r="M654" s="10"/>
      <c r="N654" s="10"/>
      <c r="O654" s="10"/>
      <c r="P654" s="10"/>
      <c r="Q654" s="8" t="s">
        <v>33</v>
      </c>
    </row>
    <row r="655" spans="1:17" ht="49.95" customHeight="1">
      <c r="A655" s="13"/>
      <c r="B655" s="20" t="s">
        <v>34</v>
      </c>
      <c r="C655" s="21">
        <v>2.97</v>
      </c>
      <c r="D655" s="22">
        <v>200</v>
      </c>
      <c r="E655" s="23">
        <v>0.13</v>
      </c>
      <c r="F655" s="23">
        <v>7.0000000000000007E-2</v>
      </c>
      <c r="G655" s="23">
        <v>13.64</v>
      </c>
      <c r="H655" s="23">
        <v>50.9</v>
      </c>
      <c r="I655" s="51"/>
      <c r="J655" s="51"/>
      <c r="K655" s="51"/>
      <c r="L655" s="51"/>
      <c r="M655" s="51"/>
      <c r="N655" s="51"/>
      <c r="O655" s="51"/>
      <c r="P655" s="51"/>
      <c r="Q655" s="8">
        <v>627</v>
      </c>
    </row>
    <row r="656" spans="1:17" ht="49.95" customHeight="1">
      <c r="A656" s="13"/>
      <c r="B656" s="6"/>
      <c r="C656" s="9">
        <f>SUM(C654:C655)</f>
        <v>7.7000000000000011</v>
      </c>
      <c r="D656" s="8"/>
      <c r="E656" s="8">
        <f>SUM(E654:E655)</f>
        <v>8.5300000000000011</v>
      </c>
      <c r="F656" s="8">
        <f t="shared" ref="F656:H656" si="86">SUM(F654:F655)</f>
        <v>4.59</v>
      </c>
      <c r="G656" s="8">
        <f t="shared" si="86"/>
        <v>41.519999999999996</v>
      </c>
      <c r="H656" s="8">
        <f t="shared" si="86"/>
        <v>142.9</v>
      </c>
      <c r="I656" s="51"/>
      <c r="J656" s="51"/>
      <c r="K656" s="51"/>
      <c r="L656" s="51"/>
      <c r="M656" s="51"/>
      <c r="N656" s="51"/>
      <c r="O656" s="51"/>
      <c r="P656" s="51"/>
      <c r="Q656" s="8"/>
    </row>
    <row r="657" spans="1:17" ht="49.95" customHeight="1">
      <c r="A657" s="41"/>
      <c r="B657" s="48"/>
      <c r="C657" s="49"/>
      <c r="D657" s="50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0"/>
    </row>
    <row r="658" spans="1:17" ht="49.95" customHeight="1">
      <c r="A658" s="3" t="s">
        <v>1</v>
      </c>
      <c r="B658" s="159" t="s">
        <v>2</v>
      </c>
      <c r="C658" s="148" t="s">
        <v>3</v>
      </c>
      <c r="D658" s="157" t="s">
        <v>4</v>
      </c>
      <c r="E658" s="155" t="s">
        <v>5</v>
      </c>
      <c r="F658" s="155"/>
      <c r="G658" s="155"/>
      <c r="H658" s="153" t="s">
        <v>6</v>
      </c>
      <c r="I658" s="155" t="s">
        <v>7</v>
      </c>
      <c r="J658" s="155"/>
      <c r="K658" s="155"/>
      <c r="L658" s="155"/>
      <c r="M658" s="155" t="s">
        <v>8</v>
      </c>
      <c r="N658" s="155"/>
      <c r="O658" s="155"/>
      <c r="P658" s="155"/>
      <c r="Q658" s="136" t="s">
        <v>9</v>
      </c>
    </row>
    <row r="659" spans="1:17" ht="49.95" customHeight="1">
      <c r="A659" s="3" t="s">
        <v>45</v>
      </c>
      <c r="B659" s="159"/>
      <c r="C659" s="149"/>
      <c r="D659" s="157"/>
      <c r="E659" s="4" t="s">
        <v>11</v>
      </c>
      <c r="F659" s="4" t="s">
        <v>12</v>
      </c>
      <c r="G659" s="4" t="s">
        <v>13</v>
      </c>
      <c r="H659" s="154"/>
      <c r="I659" s="4" t="s">
        <v>14</v>
      </c>
      <c r="J659" s="4" t="s">
        <v>15</v>
      </c>
      <c r="K659" s="4" t="s">
        <v>16</v>
      </c>
      <c r="L659" s="4" t="s">
        <v>17</v>
      </c>
      <c r="M659" s="4" t="s">
        <v>18</v>
      </c>
      <c r="N659" s="4" t="s">
        <v>19</v>
      </c>
      <c r="O659" s="4" t="s">
        <v>20</v>
      </c>
      <c r="P659" s="4" t="s">
        <v>21</v>
      </c>
      <c r="Q659" s="137"/>
    </row>
    <row r="660" spans="1:17" ht="49.95" customHeight="1">
      <c r="A660" s="5" t="s">
        <v>22</v>
      </c>
      <c r="B660" s="30" t="s">
        <v>46</v>
      </c>
      <c r="C660" s="31">
        <v>44.64</v>
      </c>
      <c r="D660" s="32" t="s">
        <v>130</v>
      </c>
      <c r="E660" s="33">
        <v>21.92</v>
      </c>
      <c r="F660" s="33">
        <v>16.59</v>
      </c>
      <c r="G660" s="33">
        <v>42</v>
      </c>
      <c r="H660" s="33">
        <v>405</v>
      </c>
      <c r="I660" s="33">
        <v>0.09</v>
      </c>
      <c r="J660" s="33">
        <v>0.71</v>
      </c>
      <c r="K660" s="33">
        <v>0.09</v>
      </c>
      <c r="L660" s="33">
        <v>0.62</v>
      </c>
      <c r="M660" s="33">
        <v>293.39</v>
      </c>
      <c r="N660" s="33">
        <v>322.74</v>
      </c>
      <c r="O660" s="33">
        <v>39.840000000000003</v>
      </c>
      <c r="P660" s="33">
        <v>0.96</v>
      </c>
      <c r="Q660" s="32" t="s">
        <v>47</v>
      </c>
    </row>
    <row r="661" spans="1:17" ht="49.95" customHeight="1">
      <c r="A661" s="29"/>
      <c r="B661" s="12" t="s">
        <v>38</v>
      </c>
      <c r="C661" s="7">
        <v>5.3</v>
      </c>
      <c r="D661" s="8">
        <v>100</v>
      </c>
      <c r="E661" s="9">
        <v>7.58</v>
      </c>
      <c r="F661" s="9">
        <v>0.94</v>
      </c>
      <c r="G661" s="9">
        <v>47.9</v>
      </c>
      <c r="H661" s="9">
        <v>236</v>
      </c>
      <c r="I661" s="9">
        <v>0.02</v>
      </c>
      <c r="J661" s="9">
        <v>0.28000000000000003</v>
      </c>
      <c r="K661" s="9">
        <v>0.1</v>
      </c>
      <c r="L661" s="9">
        <v>0.2</v>
      </c>
      <c r="M661" s="9">
        <v>352</v>
      </c>
      <c r="N661" s="9">
        <v>200</v>
      </c>
      <c r="O661" s="9">
        <v>14</v>
      </c>
      <c r="P661" s="9">
        <v>0.4</v>
      </c>
      <c r="Q661" s="8">
        <v>15</v>
      </c>
    </row>
    <row r="662" spans="1:17" ht="49.95" customHeight="1">
      <c r="A662" s="11"/>
      <c r="B662" s="109" t="s">
        <v>79</v>
      </c>
      <c r="C662" s="21">
        <v>10.9</v>
      </c>
      <c r="D662" s="22" t="s">
        <v>69</v>
      </c>
      <c r="E662" s="23">
        <v>0.12</v>
      </c>
      <c r="F662" s="23">
        <v>0.1</v>
      </c>
      <c r="G662" s="23">
        <v>27.5</v>
      </c>
      <c r="H662" s="23">
        <v>112</v>
      </c>
      <c r="I662" s="23">
        <v>0.03</v>
      </c>
      <c r="J662" s="23">
        <v>10</v>
      </c>
      <c r="K662" s="23">
        <v>0</v>
      </c>
      <c r="L662" s="23">
        <v>0.2</v>
      </c>
      <c r="M662" s="23">
        <v>15</v>
      </c>
      <c r="N662" s="23">
        <v>11</v>
      </c>
      <c r="O662" s="23">
        <v>9</v>
      </c>
      <c r="P662" s="23">
        <v>2.2000000000000002</v>
      </c>
      <c r="Q662" s="22">
        <v>344</v>
      </c>
    </row>
    <row r="663" spans="1:17" ht="49.95" customHeight="1">
      <c r="A663" s="11"/>
      <c r="B663" s="20" t="s">
        <v>39</v>
      </c>
      <c r="C663" s="21">
        <v>18.739999999999998</v>
      </c>
      <c r="D663" s="22">
        <v>100</v>
      </c>
      <c r="E663" s="23">
        <v>0.6</v>
      </c>
      <c r="F663" s="23">
        <v>0.6</v>
      </c>
      <c r="G663" s="23">
        <v>14.7</v>
      </c>
      <c r="H663" s="23">
        <v>70.5</v>
      </c>
      <c r="I663" s="23">
        <v>4.4999999999999998E-2</v>
      </c>
      <c r="J663" s="23">
        <v>15</v>
      </c>
      <c r="K663" s="23">
        <v>0</v>
      </c>
      <c r="L663" s="23">
        <v>0.2</v>
      </c>
      <c r="M663" s="23">
        <v>24</v>
      </c>
      <c r="N663" s="23">
        <v>16.5</v>
      </c>
      <c r="O663" s="23">
        <v>13.5</v>
      </c>
      <c r="P663" s="23">
        <v>3.3</v>
      </c>
      <c r="Q663" s="22" t="s">
        <v>33</v>
      </c>
    </row>
    <row r="664" spans="1:17" ht="49.95" customHeight="1">
      <c r="A664" s="13" t="s">
        <v>30</v>
      </c>
      <c r="B664" s="34"/>
      <c r="C664" s="14">
        <f>SUM(C660:C663)</f>
        <v>79.58</v>
      </c>
      <c r="D664" s="15"/>
      <c r="E664" s="16">
        <f>SUM(E660:E663)</f>
        <v>30.220000000000002</v>
      </c>
      <c r="F664" s="16">
        <f t="shared" ref="F664:H664" si="87">SUM(F660:F663)</f>
        <v>18.230000000000004</v>
      </c>
      <c r="G664" s="16">
        <f t="shared" si="87"/>
        <v>132.1</v>
      </c>
      <c r="H664" s="16">
        <f t="shared" si="87"/>
        <v>823.5</v>
      </c>
      <c r="I664" s="16">
        <v>0.185</v>
      </c>
      <c r="J664" s="16">
        <v>15.974</v>
      </c>
      <c r="K664" s="16">
        <v>0.09</v>
      </c>
      <c r="L664" s="16">
        <v>1.492</v>
      </c>
      <c r="M664" s="16">
        <v>341.49599999999998</v>
      </c>
      <c r="N664" s="16">
        <v>386.63400000000001</v>
      </c>
      <c r="O664" s="16">
        <v>72.150000000000006</v>
      </c>
      <c r="P664" s="16">
        <v>5.2939999999999996</v>
      </c>
      <c r="Q664" s="17"/>
    </row>
    <row r="665" spans="1:17" ht="49.95" customHeight="1">
      <c r="A665" s="18"/>
      <c r="B665" s="48"/>
      <c r="C665" s="49"/>
      <c r="D665" s="50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0"/>
    </row>
    <row r="666" spans="1:17" ht="49.95" customHeight="1">
      <c r="A666" s="13" t="s">
        <v>31</v>
      </c>
      <c r="B666" s="6" t="s">
        <v>40</v>
      </c>
      <c r="C666" s="7">
        <v>4.7300000000000004</v>
      </c>
      <c r="D666" s="8">
        <v>20</v>
      </c>
      <c r="E666" s="9">
        <v>4.2</v>
      </c>
      <c r="F666" s="9">
        <v>2.2599999999999998</v>
      </c>
      <c r="G666" s="9">
        <v>13.94</v>
      </c>
      <c r="H666" s="9">
        <v>82.9</v>
      </c>
      <c r="I666" s="9">
        <v>0.09</v>
      </c>
      <c r="J666" s="9">
        <v>0</v>
      </c>
      <c r="K666" s="9">
        <v>0</v>
      </c>
      <c r="L666" s="9">
        <v>0</v>
      </c>
      <c r="M666" s="9">
        <v>39.36</v>
      </c>
      <c r="N666" s="9">
        <v>1.98</v>
      </c>
      <c r="O666" s="9">
        <v>3.72</v>
      </c>
      <c r="P666" s="9">
        <v>1.26</v>
      </c>
      <c r="Q666" s="8" t="s">
        <v>33</v>
      </c>
    </row>
    <row r="667" spans="1:17" ht="49.95" customHeight="1">
      <c r="A667" s="13"/>
      <c r="B667" s="20" t="s">
        <v>34</v>
      </c>
      <c r="C667" s="21">
        <v>2.97</v>
      </c>
      <c r="D667" s="22">
        <v>200</v>
      </c>
      <c r="E667" s="23">
        <v>0.13</v>
      </c>
      <c r="F667" s="23">
        <v>7.0000000000000007E-2</v>
      </c>
      <c r="G667" s="23">
        <v>13.64</v>
      </c>
      <c r="H667" s="23">
        <v>50.9</v>
      </c>
      <c r="I667" s="51"/>
      <c r="J667" s="51"/>
      <c r="K667" s="51"/>
      <c r="L667" s="51"/>
      <c r="M667" s="51"/>
      <c r="N667" s="51"/>
      <c r="O667" s="51"/>
      <c r="P667" s="51"/>
      <c r="Q667" s="8">
        <v>627</v>
      </c>
    </row>
    <row r="668" spans="1:17" ht="49.95" customHeight="1">
      <c r="A668" s="13"/>
      <c r="B668" s="6"/>
      <c r="C668" s="9">
        <f>SUM(C666:C667)</f>
        <v>7.7000000000000011</v>
      </c>
      <c r="D668" s="8"/>
      <c r="E668" s="8">
        <f>SUM(E666:E667)</f>
        <v>4.33</v>
      </c>
      <c r="F668" s="8">
        <f t="shared" ref="F668:H668" si="88">SUM(F666:F667)</f>
        <v>2.3299999999999996</v>
      </c>
      <c r="G668" s="8">
        <f t="shared" si="88"/>
        <v>27.58</v>
      </c>
      <c r="H668" s="8">
        <f t="shared" si="88"/>
        <v>133.80000000000001</v>
      </c>
      <c r="I668" s="51"/>
      <c r="J668" s="51"/>
      <c r="K668" s="51"/>
      <c r="L668" s="51"/>
      <c r="M668" s="51"/>
      <c r="N668" s="51"/>
      <c r="O668" s="51"/>
      <c r="P668" s="51"/>
      <c r="Q668" s="8"/>
    </row>
    <row r="669" spans="1:17" ht="49.95" customHeight="1">
      <c r="A669" s="18"/>
      <c r="B669" s="18"/>
      <c r="C669" s="52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49.95" customHeight="1">
      <c r="A670" s="3" t="s">
        <v>1</v>
      </c>
      <c r="B670" s="156" t="s">
        <v>2</v>
      </c>
      <c r="C670" s="148" t="s">
        <v>3</v>
      </c>
      <c r="D670" s="157" t="s">
        <v>4</v>
      </c>
      <c r="E670" s="155" t="s">
        <v>5</v>
      </c>
      <c r="F670" s="155"/>
      <c r="G670" s="155"/>
      <c r="H670" s="153" t="s">
        <v>6</v>
      </c>
      <c r="I670" s="158" t="s">
        <v>7</v>
      </c>
      <c r="J670" s="158"/>
      <c r="K670" s="158"/>
      <c r="L670" s="158"/>
      <c r="M670" s="158" t="s">
        <v>8</v>
      </c>
      <c r="N670" s="158"/>
      <c r="O670" s="158"/>
      <c r="P670" s="158"/>
      <c r="Q670" s="136" t="s">
        <v>9</v>
      </c>
    </row>
    <row r="671" spans="1:17" ht="49.95" customHeight="1">
      <c r="A671" s="53" t="s">
        <v>48</v>
      </c>
      <c r="B671" s="156"/>
      <c r="C671" s="149"/>
      <c r="D671" s="157"/>
      <c r="E671" s="4" t="s">
        <v>11</v>
      </c>
      <c r="F671" s="4" t="s">
        <v>12</v>
      </c>
      <c r="G671" s="4" t="s">
        <v>13</v>
      </c>
      <c r="H671" s="154"/>
      <c r="I671" s="54" t="s">
        <v>14</v>
      </c>
      <c r="J671" s="54" t="s">
        <v>15</v>
      </c>
      <c r="K671" s="54" t="s">
        <v>16</v>
      </c>
      <c r="L671" s="54" t="s">
        <v>17</v>
      </c>
      <c r="M671" s="54" t="s">
        <v>18</v>
      </c>
      <c r="N671" s="54" t="s">
        <v>19</v>
      </c>
      <c r="O671" s="54" t="s">
        <v>20</v>
      </c>
      <c r="P671" s="54" t="s">
        <v>21</v>
      </c>
      <c r="Q671" s="137"/>
    </row>
    <row r="672" spans="1:17" ht="49.95" customHeight="1">
      <c r="A672" s="13" t="s">
        <v>22</v>
      </c>
      <c r="B672" s="30" t="s">
        <v>49</v>
      </c>
      <c r="C672" s="31">
        <v>57.86</v>
      </c>
      <c r="D672" s="32" t="s">
        <v>131</v>
      </c>
      <c r="E672" s="33">
        <v>22.2</v>
      </c>
      <c r="F672" s="33">
        <v>24.05</v>
      </c>
      <c r="G672" s="33">
        <v>53.65</v>
      </c>
      <c r="H672" s="33">
        <v>508.75</v>
      </c>
      <c r="I672" s="33">
        <v>0.21</v>
      </c>
      <c r="J672" s="33">
        <v>0</v>
      </c>
      <c r="K672" s="33">
        <v>0</v>
      </c>
      <c r="L672" s="33">
        <v>0.6</v>
      </c>
      <c r="M672" s="33">
        <v>14.82</v>
      </c>
      <c r="N672" s="33">
        <v>203.93</v>
      </c>
      <c r="O672" s="33">
        <v>135.83000000000001</v>
      </c>
      <c r="P672" s="33">
        <v>4.5599999999999996</v>
      </c>
      <c r="Q672" s="32">
        <v>664</v>
      </c>
    </row>
    <row r="673" spans="1:17" ht="49.95" customHeight="1">
      <c r="A673" s="29"/>
      <c r="B673" s="55" t="s">
        <v>51</v>
      </c>
      <c r="C673" s="31">
        <v>5.52</v>
      </c>
      <c r="D673" s="28">
        <v>60</v>
      </c>
      <c r="E673" s="33">
        <v>0.33</v>
      </c>
      <c r="F673" s="33">
        <v>0.06</v>
      </c>
      <c r="G673" s="33">
        <v>1.1399999999999999</v>
      </c>
      <c r="H673" s="33">
        <v>6.6</v>
      </c>
      <c r="I673" s="33">
        <v>1.6E-2</v>
      </c>
      <c r="J673" s="33">
        <v>2.4500000000000002</v>
      </c>
      <c r="K673" s="33">
        <v>0</v>
      </c>
      <c r="L673" s="33">
        <v>0.05</v>
      </c>
      <c r="M673" s="33">
        <v>8.5</v>
      </c>
      <c r="N673" s="33">
        <v>15</v>
      </c>
      <c r="O673" s="33">
        <v>7</v>
      </c>
      <c r="P673" s="33">
        <v>0.25</v>
      </c>
      <c r="Q673" s="33">
        <v>71.7</v>
      </c>
    </row>
    <row r="674" spans="1:17" ht="49.95" customHeight="1">
      <c r="A674" s="11"/>
      <c r="B674" s="12" t="s">
        <v>38</v>
      </c>
      <c r="C674" s="7">
        <v>5.3</v>
      </c>
      <c r="D674" s="8">
        <v>100</v>
      </c>
      <c r="E674" s="9">
        <v>7.58</v>
      </c>
      <c r="F674" s="9">
        <v>0.94</v>
      </c>
      <c r="G674" s="9">
        <v>47.9</v>
      </c>
      <c r="H674" s="9">
        <v>236</v>
      </c>
      <c r="I674" s="9">
        <v>0.02</v>
      </c>
      <c r="J674" s="9">
        <v>0.28000000000000003</v>
      </c>
      <c r="K674" s="9">
        <v>0.1</v>
      </c>
      <c r="L674" s="9">
        <v>0.2</v>
      </c>
      <c r="M674" s="9">
        <v>352</v>
      </c>
      <c r="N674" s="9">
        <v>200</v>
      </c>
      <c r="O674" s="9">
        <v>14</v>
      </c>
      <c r="P674" s="9">
        <v>0.4</v>
      </c>
      <c r="Q674" s="8">
        <v>15</v>
      </c>
    </row>
    <row r="675" spans="1:17" ht="49.95" customHeight="1">
      <c r="A675" s="11"/>
      <c r="B675" s="109" t="s">
        <v>79</v>
      </c>
      <c r="C675" s="21">
        <v>10.9</v>
      </c>
      <c r="D675" s="22" t="s">
        <v>69</v>
      </c>
      <c r="E675" s="23">
        <v>0.12</v>
      </c>
      <c r="F675" s="23">
        <v>0.1</v>
      </c>
      <c r="G675" s="23">
        <v>27.5</v>
      </c>
      <c r="H675" s="23">
        <v>112</v>
      </c>
      <c r="I675" s="23">
        <v>0.03</v>
      </c>
      <c r="J675" s="23">
        <v>10</v>
      </c>
      <c r="K675" s="23">
        <v>0</v>
      </c>
      <c r="L675" s="23">
        <v>0.2</v>
      </c>
      <c r="M675" s="23">
        <v>15</v>
      </c>
      <c r="N675" s="23">
        <v>11</v>
      </c>
      <c r="O675" s="23">
        <v>9</v>
      </c>
      <c r="P675" s="23">
        <v>2.2000000000000002</v>
      </c>
      <c r="Q675" s="22">
        <v>344</v>
      </c>
    </row>
    <row r="676" spans="1:17" ht="49.95" customHeight="1">
      <c r="A676" s="13" t="s">
        <v>30</v>
      </c>
      <c r="B676" s="34"/>
      <c r="C676" s="14">
        <f>SUM(C672:C675)</f>
        <v>79.58</v>
      </c>
      <c r="D676" s="15"/>
      <c r="E676" s="16">
        <f>SUM(E672:E675)</f>
        <v>30.23</v>
      </c>
      <c r="F676" s="16">
        <f t="shared" ref="F676:H676" si="89">SUM(F672:F675)</f>
        <v>25.150000000000002</v>
      </c>
      <c r="G676" s="16">
        <f t="shared" si="89"/>
        <v>130.19</v>
      </c>
      <c r="H676" s="16">
        <f t="shared" si="89"/>
        <v>863.35</v>
      </c>
      <c r="I676" s="56">
        <v>0.44400000000000001</v>
      </c>
      <c r="J676" s="56">
        <v>23.25</v>
      </c>
      <c r="K676" s="56">
        <v>0.122</v>
      </c>
      <c r="L676" s="56">
        <v>3.2970000000000002</v>
      </c>
      <c r="M676" s="56">
        <v>56.591999999999999</v>
      </c>
      <c r="N676" s="56">
        <v>207.04900000000001</v>
      </c>
      <c r="O676" s="56">
        <v>57.358999999999995</v>
      </c>
      <c r="P676" s="56">
        <v>2.3920000000000003</v>
      </c>
      <c r="Q676" s="57"/>
    </row>
    <row r="677" spans="1:17" ht="49.95" customHeight="1">
      <c r="A677" s="18"/>
      <c r="B677" s="48"/>
      <c r="C677" s="49"/>
      <c r="D677" s="50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</row>
    <row r="678" spans="1:17" ht="49.95" customHeight="1">
      <c r="A678" s="41"/>
      <c r="B678" s="59"/>
      <c r="C678" s="60"/>
      <c r="D678" s="61"/>
      <c r="E678" s="62"/>
      <c r="F678" s="62"/>
      <c r="G678" s="62"/>
      <c r="H678" s="62"/>
      <c r="I678" s="51"/>
      <c r="J678" s="51"/>
      <c r="K678" s="51"/>
      <c r="L678" s="51"/>
      <c r="M678" s="51"/>
      <c r="N678" s="51"/>
      <c r="O678" s="51"/>
      <c r="P678" s="51"/>
      <c r="Q678" s="61"/>
    </row>
    <row r="679" spans="1:17" ht="49.95" customHeight="1">
      <c r="A679" s="13" t="s">
        <v>31</v>
      </c>
      <c r="B679" s="10" t="s">
        <v>44</v>
      </c>
      <c r="C679" s="8">
        <v>4.7300000000000004</v>
      </c>
      <c r="D679" s="19">
        <v>20</v>
      </c>
      <c r="E679" s="9">
        <v>8.4</v>
      </c>
      <c r="F679" s="9">
        <v>4.5199999999999996</v>
      </c>
      <c r="G679" s="9">
        <v>27.88</v>
      </c>
      <c r="H679" s="9">
        <v>92</v>
      </c>
      <c r="I679" s="10"/>
      <c r="J679" s="10"/>
      <c r="K679" s="10"/>
      <c r="L679" s="10"/>
      <c r="M679" s="10"/>
      <c r="N679" s="10"/>
      <c r="O679" s="10"/>
      <c r="P679" s="10"/>
      <c r="Q679" s="8" t="s">
        <v>33</v>
      </c>
    </row>
    <row r="680" spans="1:17" ht="49.95" customHeight="1">
      <c r="A680" s="13"/>
      <c r="B680" s="20" t="s">
        <v>34</v>
      </c>
      <c r="C680" s="21">
        <v>2.97</v>
      </c>
      <c r="D680" s="22">
        <v>200</v>
      </c>
      <c r="E680" s="23">
        <v>0.13</v>
      </c>
      <c r="F680" s="23">
        <v>7.0000000000000007E-2</v>
      </c>
      <c r="G680" s="23">
        <v>13.64</v>
      </c>
      <c r="H680" s="9">
        <v>50.9</v>
      </c>
      <c r="I680" s="10"/>
      <c r="J680" s="10"/>
      <c r="K680" s="10"/>
      <c r="L680" s="10"/>
      <c r="M680" s="10"/>
      <c r="N680" s="10"/>
      <c r="O680" s="10"/>
      <c r="P680" s="10"/>
      <c r="Q680" s="8">
        <v>627</v>
      </c>
    </row>
    <row r="681" spans="1:17" ht="49.95" customHeight="1">
      <c r="A681" s="63"/>
      <c r="B681" s="6"/>
      <c r="C681" s="9">
        <f>SUM(C679:C680)</f>
        <v>7.7000000000000011</v>
      </c>
      <c r="D681" s="8"/>
      <c r="E681" s="8">
        <f>SUM(E679:E680)</f>
        <v>8.5300000000000011</v>
      </c>
      <c r="F681" s="8">
        <f t="shared" ref="F681:H681" si="90">SUM(F679:F680)</f>
        <v>4.59</v>
      </c>
      <c r="G681" s="8">
        <f t="shared" si="90"/>
        <v>41.519999999999996</v>
      </c>
      <c r="H681" s="8">
        <f t="shared" si="90"/>
        <v>142.9</v>
      </c>
      <c r="I681" s="51"/>
      <c r="J681" s="51"/>
      <c r="K681" s="51"/>
      <c r="L681" s="51"/>
      <c r="M681" s="51"/>
      <c r="N681" s="51"/>
      <c r="O681" s="51"/>
      <c r="P681" s="51"/>
      <c r="Q681" s="64"/>
    </row>
    <row r="682" spans="1:17" ht="49.95" customHeight="1">
      <c r="A682" s="13"/>
      <c r="B682" s="6"/>
      <c r="C682" s="9"/>
      <c r="D682" s="8"/>
      <c r="E682" s="8"/>
      <c r="F682" s="8"/>
      <c r="G682" s="8"/>
      <c r="H682" s="8"/>
      <c r="I682" s="51"/>
      <c r="J682" s="51"/>
      <c r="K682" s="51"/>
      <c r="L682" s="51"/>
      <c r="M682" s="51"/>
      <c r="N682" s="51"/>
      <c r="O682" s="51"/>
      <c r="P682" s="51"/>
      <c r="Q682" s="8"/>
    </row>
    <row r="683" spans="1:17" ht="49.95" customHeight="1">
      <c r="A683" s="41"/>
      <c r="B683" s="42"/>
      <c r="C683" s="43"/>
      <c r="D683" s="58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4"/>
    </row>
    <row r="684" spans="1:17" ht="49.95" customHeight="1">
      <c r="A684" s="65" t="s">
        <v>53</v>
      </c>
      <c r="B684" s="156" t="s">
        <v>2</v>
      </c>
      <c r="C684" s="148" t="s">
        <v>3</v>
      </c>
      <c r="D684" s="157" t="s">
        <v>4</v>
      </c>
      <c r="E684" s="155" t="s">
        <v>5</v>
      </c>
      <c r="F684" s="155"/>
      <c r="G684" s="155"/>
      <c r="H684" s="153" t="s">
        <v>6</v>
      </c>
      <c r="I684" s="4" t="s">
        <v>54</v>
      </c>
      <c r="J684" s="4" t="s">
        <v>55</v>
      </c>
      <c r="K684" s="4" t="s">
        <v>56</v>
      </c>
      <c r="L684" s="4" t="s">
        <v>57</v>
      </c>
      <c r="M684" s="4" t="s">
        <v>58</v>
      </c>
      <c r="N684" s="4" t="s">
        <v>59</v>
      </c>
      <c r="O684" s="4" t="s">
        <v>60</v>
      </c>
      <c r="P684" s="4" t="s">
        <v>61</v>
      </c>
      <c r="Q684" s="136" t="s">
        <v>9</v>
      </c>
    </row>
    <row r="685" spans="1:17" ht="49.95" customHeight="1">
      <c r="A685" s="66" t="s">
        <v>10</v>
      </c>
      <c r="B685" s="156"/>
      <c r="C685" s="149"/>
      <c r="D685" s="157"/>
      <c r="E685" s="4" t="s">
        <v>11</v>
      </c>
      <c r="F685" s="4" t="s">
        <v>12</v>
      </c>
      <c r="G685" s="4" t="s">
        <v>13</v>
      </c>
      <c r="H685" s="154"/>
      <c r="I685" s="67">
        <f t="shared" ref="I685:P685" si="91">I681</f>
        <v>0</v>
      </c>
      <c r="J685" s="67">
        <f t="shared" si="91"/>
        <v>0</v>
      </c>
      <c r="K685" s="67">
        <f t="shared" si="91"/>
        <v>0</v>
      </c>
      <c r="L685" s="67">
        <f t="shared" si="91"/>
        <v>0</v>
      </c>
      <c r="M685" s="67">
        <f t="shared" si="91"/>
        <v>0</v>
      </c>
      <c r="N685" s="67">
        <f t="shared" si="91"/>
        <v>0</v>
      </c>
      <c r="O685" s="67">
        <f t="shared" si="91"/>
        <v>0</v>
      </c>
      <c r="P685" s="67">
        <f t="shared" si="91"/>
        <v>0</v>
      </c>
      <c r="Q685" s="137"/>
    </row>
    <row r="686" spans="1:17" ht="49.95" customHeight="1">
      <c r="A686" s="68" t="s">
        <v>22</v>
      </c>
      <c r="B686" s="6" t="s">
        <v>62</v>
      </c>
      <c r="C686" s="7">
        <v>36.9</v>
      </c>
      <c r="D686" s="8" t="s">
        <v>24</v>
      </c>
      <c r="E686" s="9">
        <v>6.62</v>
      </c>
      <c r="F686" s="9">
        <v>12.2</v>
      </c>
      <c r="G686" s="9">
        <v>47.4</v>
      </c>
      <c r="H686" s="9">
        <v>341</v>
      </c>
      <c r="I686" s="9">
        <v>0.11</v>
      </c>
      <c r="J686" s="9">
        <v>0.96799999999999997</v>
      </c>
      <c r="K686" s="9">
        <v>4.3999999999999997E-2</v>
      </c>
      <c r="L686" s="9">
        <v>0.17599999999999999</v>
      </c>
      <c r="M686" s="9">
        <v>133.672</v>
      </c>
      <c r="N686" s="9">
        <v>156.72800000000001</v>
      </c>
      <c r="O686" s="9">
        <v>37.201999999999998</v>
      </c>
      <c r="P686" s="9">
        <v>0.83599999999999997</v>
      </c>
      <c r="Q686" s="8" t="s">
        <v>63</v>
      </c>
    </row>
    <row r="687" spans="1:17" ht="49.95" customHeight="1">
      <c r="A687" s="29"/>
      <c r="B687" s="6" t="s">
        <v>26</v>
      </c>
      <c r="C687" s="7">
        <v>29.71</v>
      </c>
      <c r="D687" s="8" t="s">
        <v>124</v>
      </c>
      <c r="E687" s="9">
        <v>8.89</v>
      </c>
      <c r="F687" s="9">
        <v>6.96</v>
      </c>
      <c r="G687" s="9">
        <v>23.95</v>
      </c>
      <c r="H687" s="9">
        <v>197.2</v>
      </c>
      <c r="I687" s="9">
        <v>0.02</v>
      </c>
      <c r="J687" s="9">
        <v>0.28000000000000003</v>
      </c>
      <c r="K687" s="9">
        <v>0.1</v>
      </c>
      <c r="L687" s="9">
        <v>0.2</v>
      </c>
      <c r="M687" s="9">
        <v>352</v>
      </c>
      <c r="N687" s="9">
        <v>200</v>
      </c>
      <c r="O687" s="9">
        <v>14</v>
      </c>
      <c r="P687" s="9">
        <v>0.4</v>
      </c>
      <c r="Q687" s="8">
        <v>15</v>
      </c>
    </row>
    <row r="688" spans="1:17" ht="49.95" customHeight="1">
      <c r="A688" s="11"/>
      <c r="B688" s="12" t="s">
        <v>125</v>
      </c>
      <c r="C688" s="46">
        <v>8.19</v>
      </c>
      <c r="D688" s="8" t="s">
        <v>126</v>
      </c>
      <c r="E688" s="9">
        <v>0.08</v>
      </c>
      <c r="F688" s="9">
        <v>7.25</v>
      </c>
      <c r="G688" s="9">
        <v>0.13</v>
      </c>
      <c r="H688" s="9">
        <v>66</v>
      </c>
      <c r="I688" s="9">
        <v>0</v>
      </c>
      <c r="J688" s="9">
        <v>0</v>
      </c>
      <c r="K688" s="9">
        <v>0.04</v>
      </c>
      <c r="L688" s="9">
        <v>0.11</v>
      </c>
      <c r="M688" s="9">
        <v>2.4</v>
      </c>
      <c r="N688" s="9">
        <v>3</v>
      </c>
      <c r="O688" s="9">
        <v>0</v>
      </c>
      <c r="P688" s="9">
        <v>0.02</v>
      </c>
      <c r="Q688" s="8" t="s">
        <v>129</v>
      </c>
    </row>
    <row r="689" spans="1:17" ht="49.95" customHeight="1">
      <c r="A689" s="88"/>
      <c r="B689" s="12" t="s">
        <v>28</v>
      </c>
      <c r="C689" s="7">
        <v>4.78</v>
      </c>
      <c r="D689" s="8">
        <v>200</v>
      </c>
      <c r="E689" s="9">
        <v>0.13</v>
      </c>
      <c r="F689" s="9">
        <v>0.02</v>
      </c>
      <c r="G689" s="9">
        <v>15.21</v>
      </c>
      <c r="H689" s="9">
        <v>62</v>
      </c>
      <c r="I689" s="9">
        <v>0</v>
      </c>
      <c r="J689" s="9">
        <v>2.819</v>
      </c>
      <c r="K689" s="9">
        <v>0</v>
      </c>
      <c r="L689" s="9">
        <v>0</v>
      </c>
      <c r="M689" s="9">
        <v>14.208</v>
      </c>
      <c r="N689" s="9">
        <v>4.3959999999999999</v>
      </c>
      <c r="O689" s="9">
        <v>2.3980000000000001</v>
      </c>
      <c r="P689" s="9">
        <v>0.35499999999999998</v>
      </c>
      <c r="Q689" s="8" t="s">
        <v>29</v>
      </c>
    </row>
    <row r="690" spans="1:17" ht="49.95" customHeight="1">
      <c r="A690" s="13" t="s">
        <v>30</v>
      </c>
      <c r="B690" s="12"/>
      <c r="C690" s="14">
        <f>SUM(C686:C689)</f>
        <v>79.58</v>
      </c>
      <c r="D690" s="15">
        <v>510</v>
      </c>
      <c r="E690" s="16">
        <f>SUM(E686:E689)</f>
        <v>15.720000000000002</v>
      </c>
      <c r="F690" s="16">
        <f>SUM(F686:F689)</f>
        <v>26.43</v>
      </c>
      <c r="G690" s="16">
        <f>SUM(G686:G689)</f>
        <v>86.69</v>
      </c>
      <c r="H690" s="16">
        <f>SUM(H686:H689)</f>
        <v>666.2</v>
      </c>
      <c r="I690" s="10"/>
      <c r="J690" s="10"/>
      <c r="K690" s="10"/>
      <c r="L690" s="10"/>
      <c r="M690" s="10"/>
      <c r="N690" s="10"/>
      <c r="O690" s="10"/>
      <c r="P690" s="10"/>
      <c r="Q690" s="15"/>
    </row>
    <row r="691" spans="1:17" ht="49.95" customHeight="1"/>
    <row r="692" spans="1:17" ht="49.95" customHeight="1"/>
    <row r="693" spans="1:17" ht="49.9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</row>
    <row r="694" spans="1:17" ht="49.95" customHeight="1">
      <c r="A694" s="13" t="s">
        <v>31</v>
      </c>
      <c r="B694" s="6" t="s">
        <v>40</v>
      </c>
      <c r="C694" s="7">
        <v>4.7300000000000004</v>
      </c>
      <c r="D694" s="8">
        <v>20</v>
      </c>
      <c r="E694" s="9">
        <v>4.2</v>
      </c>
      <c r="F694" s="9">
        <v>2.2599999999999998</v>
      </c>
      <c r="G694" s="9">
        <v>13.94</v>
      </c>
      <c r="H694" s="9">
        <v>82.9</v>
      </c>
      <c r="I694" s="9">
        <v>0.09</v>
      </c>
      <c r="J694" s="9">
        <v>0</v>
      </c>
      <c r="K694" s="9">
        <v>0</v>
      </c>
      <c r="L694" s="9">
        <v>0</v>
      </c>
      <c r="M694" s="9">
        <v>39.36</v>
      </c>
      <c r="N694" s="9">
        <v>1.98</v>
      </c>
      <c r="O694" s="9">
        <v>3.72</v>
      </c>
      <c r="P694" s="9">
        <v>1.26</v>
      </c>
      <c r="Q694" s="8" t="s">
        <v>33</v>
      </c>
    </row>
    <row r="695" spans="1:17" ht="49.95" customHeight="1">
      <c r="A695" s="13"/>
      <c r="B695" s="20" t="s">
        <v>34</v>
      </c>
      <c r="C695" s="21">
        <v>2.97</v>
      </c>
      <c r="D695" s="22">
        <v>200</v>
      </c>
      <c r="E695" s="23">
        <v>0.13</v>
      </c>
      <c r="F695" s="23">
        <v>7.0000000000000007E-2</v>
      </c>
      <c r="G695" s="23">
        <v>13.64</v>
      </c>
      <c r="H695" s="23">
        <v>50.9</v>
      </c>
      <c r="I695" s="51"/>
      <c r="J695" s="51"/>
      <c r="K695" s="51"/>
      <c r="L695" s="51"/>
      <c r="M695" s="51"/>
      <c r="N695" s="51"/>
      <c r="O695" s="51"/>
      <c r="P695" s="51"/>
      <c r="Q695" s="8">
        <v>627</v>
      </c>
    </row>
    <row r="696" spans="1:17" ht="49.95" customHeight="1">
      <c r="A696" s="13"/>
      <c r="B696" s="6"/>
      <c r="C696" s="9">
        <f>SUM(C694:C695)</f>
        <v>7.7000000000000011</v>
      </c>
      <c r="D696" s="8"/>
      <c r="E696" s="8">
        <f>SUM(E694:E695)</f>
        <v>4.33</v>
      </c>
      <c r="F696" s="8">
        <f t="shared" ref="F696:H696" si="92">SUM(F694:F695)</f>
        <v>2.3299999999999996</v>
      </c>
      <c r="G696" s="8">
        <f t="shared" si="92"/>
        <v>27.58</v>
      </c>
      <c r="H696" s="8">
        <f t="shared" si="92"/>
        <v>133.80000000000001</v>
      </c>
      <c r="I696" s="51"/>
      <c r="J696" s="51"/>
      <c r="K696" s="51"/>
      <c r="L696" s="51"/>
      <c r="M696" s="51"/>
      <c r="N696" s="51"/>
      <c r="O696" s="51"/>
      <c r="P696" s="51"/>
      <c r="Q696" s="8"/>
    </row>
    <row r="697" spans="1:17" ht="49.95" customHeight="1">
      <c r="A697" s="41"/>
      <c r="B697" s="48"/>
      <c r="C697" s="49"/>
      <c r="D697" s="50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0"/>
    </row>
    <row r="698" spans="1:17" ht="49.95" customHeight="1">
      <c r="A698" s="65" t="s">
        <v>53</v>
      </c>
      <c r="B698" s="156" t="s">
        <v>2</v>
      </c>
      <c r="C698" s="148" t="s">
        <v>3</v>
      </c>
      <c r="D698" s="136" t="s">
        <v>4</v>
      </c>
      <c r="E698" s="155" t="s">
        <v>5</v>
      </c>
      <c r="F698" s="155"/>
      <c r="G698" s="155"/>
      <c r="H698" s="153" t="s">
        <v>6</v>
      </c>
      <c r="I698" s="16">
        <f t="shared" ref="I698:P698" si="93">SUM(I690:I697)</f>
        <v>0.09</v>
      </c>
      <c r="J698" s="16">
        <f t="shared" si="93"/>
        <v>0</v>
      </c>
      <c r="K698" s="16">
        <f t="shared" si="93"/>
        <v>0</v>
      </c>
      <c r="L698" s="16">
        <f t="shared" si="93"/>
        <v>0</v>
      </c>
      <c r="M698" s="16">
        <f t="shared" si="93"/>
        <v>39.36</v>
      </c>
      <c r="N698" s="16">
        <f t="shared" si="93"/>
        <v>1.98</v>
      </c>
      <c r="O698" s="16">
        <f t="shared" si="93"/>
        <v>3.72</v>
      </c>
      <c r="P698" s="16">
        <f t="shared" si="93"/>
        <v>1.26</v>
      </c>
      <c r="Q698" s="136" t="s">
        <v>9</v>
      </c>
    </row>
    <row r="699" spans="1:17" ht="49.95" customHeight="1">
      <c r="A699" s="53" t="s">
        <v>35</v>
      </c>
      <c r="B699" s="156"/>
      <c r="C699" s="149"/>
      <c r="D699" s="137"/>
      <c r="E699" s="4" t="s">
        <v>11</v>
      </c>
      <c r="F699" s="4" t="s">
        <v>12</v>
      </c>
      <c r="G699" s="4" t="s">
        <v>13</v>
      </c>
      <c r="H699" s="154"/>
      <c r="I699" s="10"/>
      <c r="J699" s="10"/>
      <c r="K699" s="10"/>
      <c r="L699" s="10"/>
      <c r="M699" s="10"/>
      <c r="N699" s="10"/>
      <c r="O699" s="10"/>
      <c r="P699" s="10"/>
      <c r="Q699" s="137"/>
    </row>
    <row r="700" spans="1:17" ht="49.95" customHeight="1">
      <c r="A700" s="72" t="s">
        <v>22</v>
      </c>
      <c r="B700" s="6" t="s">
        <v>64</v>
      </c>
      <c r="C700" s="7">
        <v>9.92</v>
      </c>
      <c r="D700" s="8">
        <v>200</v>
      </c>
      <c r="E700" s="9">
        <v>8.42</v>
      </c>
      <c r="F700" s="9">
        <v>8.11</v>
      </c>
      <c r="G700" s="9">
        <v>51.22</v>
      </c>
      <c r="H700" s="9">
        <v>311.16000000000003</v>
      </c>
      <c r="I700" s="4" t="s">
        <v>14</v>
      </c>
      <c r="J700" s="4" t="s">
        <v>15</v>
      </c>
      <c r="K700" s="4" t="s">
        <v>16</v>
      </c>
      <c r="L700" s="4" t="s">
        <v>17</v>
      </c>
      <c r="M700" s="4" t="s">
        <v>18</v>
      </c>
      <c r="N700" s="4" t="s">
        <v>19</v>
      </c>
      <c r="O700" s="4" t="s">
        <v>20</v>
      </c>
      <c r="P700" s="4" t="s">
        <v>21</v>
      </c>
      <c r="Q700" s="8" t="s">
        <v>66</v>
      </c>
    </row>
    <row r="701" spans="1:17" ht="49.95" customHeight="1">
      <c r="A701" s="29"/>
      <c r="B701" s="112" t="s">
        <v>67</v>
      </c>
      <c r="C701" s="33">
        <v>49.4</v>
      </c>
      <c r="D701" s="32" t="s">
        <v>132</v>
      </c>
      <c r="E701" s="32">
        <v>8.25</v>
      </c>
      <c r="F701" s="32">
        <v>12.1</v>
      </c>
      <c r="G701" s="32">
        <v>7.16</v>
      </c>
      <c r="H701" s="32">
        <v>172</v>
      </c>
      <c r="I701" s="33">
        <v>3.21</v>
      </c>
      <c r="J701" s="33">
        <v>1.96</v>
      </c>
      <c r="K701" s="33">
        <v>0</v>
      </c>
      <c r="L701" s="33">
        <v>0.04</v>
      </c>
      <c r="M701" s="33">
        <v>6.8</v>
      </c>
      <c r="N701" s="33">
        <v>12</v>
      </c>
      <c r="O701" s="33">
        <v>5.6</v>
      </c>
      <c r="P701" s="33">
        <v>0.2</v>
      </c>
      <c r="Q701" s="32">
        <v>272</v>
      </c>
    </row>
    <row r="702" spans="1:17" ht="49.95" customHeight="1">
      <c r="A702" s="11"/>
      <c r="B702" s="12" t="s">
        <v>38</v>
      </c>
      <c r="C702" s="7">
        <v>5.3</v>
      </c>
      <c r="D702" s="8">
        <v>100</v>
      </c>
      <c r="E702" s="9">
        <v>7.58</v>
      </c>
      <c r="F702" s="9">
        <v>0.94</v>
      </c>
      <c r="G702" s="9">
        <v>47.9</v>
      </c>
      <c r="H702" s="9">
        <v>236</v>
      </c>
      <c r="I702" s="9">
        <v>0.02</v>
      </c>
      <c r="J702" s="9">
        <v>0.28000000000000003</v>
      </c>
      <c r="K702" s="9">
        <v>0.1</v>
      </c>
      <c r="L702" s="9">
        <v>0.2</v>
      </c>
      <c r="M702" s="9">
        <v>352</v>
      </c>
      <c r="N702" s="9">
        <v>200</v>
      </c>
      <c r="O702" s="9">
        <v>14</v>
      </c>
      <c r="P702" s="9">
        <v>0.4</v>
      </c>
      <c r="Q702" s="8">
        <v>15</v>
      </c>
    </row>
    <row r="703" spans="1:17" ht="49.95" customHeight="1">
      <c r="A703" s="85"/>
      <c r="B703" s="12" t="s">
        <v>34</v>
      </c>
      <c r="C703" s="7">
        <v>2.97</v>
      </c>
      <c r="D703" s="8">
        <v>200</v>
      </c>
      <c r="E703" s="9">
        <v>0.13</v>
      </c>
      <c r="F703" s="9">
        <v>7.0000000000000007E-2</v>
      </c>
      <c r="G703" s="9">
        <v>13.64</v>
      </c>
      <c r="H703" s="9">
        <v>50.9</v>
      </c>
      <c r="I703" s="10"/>
      <c r="J703" s="10"/>
      <c r="K703" s="10"/>
      <c r="L703" s="10"/>
      <c r="M703" s="10"/>
      <c r="N703" s="10"/>
      <c r="O703" s="10"/>
      <c r="P703" s="10"/>
      <c r="Q703" s="8">
        <v>627</v>
      </c>
    </row>
    <row r="704" spans="1:17" ht="49.95" customHeight="1">
      <c r="A704" s="88"/>
      <c r="B704" s="20" t="s">
        <v>40</v>
      </c>
      <c r="C704" s="21">
        <v>11.99</v>
      </c>
      <c r="D704" s="22">
        <v>40</v>
      </c>
      <c r="E704" s="23">
        <v>8.4</v>
      </c>
      <c r="F704" s="23">
        <v>4.46</v>
      </c>
      <c r="G704" s="23">
        <v>27.88</v>
      </c>
      <c r="H704" s="23">
        <v>165.8</v>
      </c>
      <c r="I704" s="23">
        <v>0.09</v>
      </c>
      <c r="J704" s="23">
        <v>0</v>
      </c>
      <c r="K704" s="23">
        <v>0</v>
      </c>
      <c r="L704" s="23">
        <v>0</v>
      </c>
      <c r="M704" s="23">
        <v>39.36</v>
      </c>
      <c r="N704" s="23">
        <v>1.98</v>
      </c>
      <c r="O704" s="23">
        <v>3.72</v>
      </c>
      <c r="P704" s="23">
        <v>1.26</v>
      </c>
      <c r="Q704" s="22" t="s">
        <v>33</v>
      </c>
    </row>
    <row r="705" spans="1:17" ht="49.95" customHeight="1">
      <c r="A705" s="13" t="s">
        <v>30</v>
      </c>
      <c r="B705" s="34"/>
      <c r="C705" s="14">
        <f>SUM(C700:C704)</f>
        <v>79.58</v>
      </c>
      <c r="D705" s="15"/>
      <c r="E705" s="16">
        <f>SUM(E700:E704)</f>
        <v>32.78</v>
      </c>
      <c r="F705" s="16">
        <f t="shared" ref="F705:H705" si="94">SUM(F700:F704)</f>
        <v>25.680000000000003</v>
      </c>
      <c r="G705" s="16">
        <f t="shared" si="94"/>
        <v>147.80000000000001</v>
      </c>
      <c r="H705" s="16">
        <f t="shared" si="94"/>
        <v>935.86000000000013</v>
      </c>
      <c r="I705" s="9">
        <v>0.02</v>
      </c>
      <c r="J705" s="9">
        <v>0</v>
      </c>
      <c r="K705" s="9">
        <v>0</v>
      </c>
      <c r="L705" s="9">
        <v>0.26</v>
      </c>
      <c r="M705" s="9">
        <v>4.5999999999999996</v>
      </c>
      <c r="N705" s="9">
        <v>17.399999999999999</v>
      </c>
      <c r="O705" s="9">
        <v>6.6</v>
      </c>
      <c r="P705" s="9">
        <v>0.22</v>
      </c>
      <c r="Q705" s="15"/>
    </row>
    <row r="706" spans="1:17" ht="49.95" customHeight="1">
      <c r="A706" s="47"/>
      <c r="B706" s="59"/>
      <c r="C706" s="60"/>
      <c r="D706" s="61"/>
      <c r="E706" s="62"/>
      <c r="F706" s="62"/>
      <c r="G706" s="62"/>
      <c r="H706" s="62"/>
      <c r="I706" s="51"/>
      <c r="J706" s="51"/>
      <c r="K706" s="51"/>
      <c r="L706" s="51"/>
      <c r="M706" s="51"/>
      <c r="N706" s="51"/>
      <c r="O706" s="51"/>
      <c r="P706" s="51"/>
      <c r="Q706" s="61"/>
    </row>
    <row r="707" spans="1:17" ht="49.95" customHeight="1">
      <c r="A707" s="41"/>
      <c r="B707" s="48"/>
      <c r="C707" s="49"/>
      <c r="D707" s="50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0"/>
    </row>
    <row r="708" spans="1:17" ht="49.95" customHeight="1">
      <c r="A708" s="13" t="s">
        <v>31</v>
      </c>
      <c r="B708" s="10" t="s">
        <v>44</v>
      </c>
      <c r="C708" s="8">
        <v>4.7300000000000004</v>
      </c>
      <c r="D708" s="19">
        <v>20</v>
      </c>
      <c r="E708" s="9">
        <v>8.4</v>
      </c>
      <c r="F708" s="9">
        <v>4.5199999999999996</v>
      </c>
      <c r="G708" s="9">
        <v>27.88</v>
      </c>
      <c r="H708" s="9">
        <v>92</v>
      </c>
      <c r="I708" s="10"/>
      <c r="J708" s="10"/>
      <c r="K708" s="10"/>
      <c r="L708" s="10"/>
      <c r="M708" s="10"/>
      <c r="N708" s="10"/>
      <c r="O708" s="10"/>
      <c r="P708" s="10"/>
      <c r="Q708" s="8" t="s">
        <v>33</v>
      </c>
    </row>
    <row r="709" spans="1:17" ht="49.95" customHeight="1">
      <c r="A709" s="13"/>
      <c r="B709" s="20" t="s">
        <v>34</v>
      </c>
      <c r="C709" s="21">
        <v>2.97</v>
      </c>
      <c r="D709" s="22">
        <v>200</v>
      </c>
      <c r="E709" s="23">
        <v>0.13</v>
      </c>
      <c r="F709" s="23">
        <v>7.0000000000000007E-2</v>
      </c>
      <c r="G709" s="23">
        <v>13.64</v>
      </c>
      <c r="H709" s="23">
        <v>50.9</v>
      </c>
      <c r="I709" s="51"/>
      <c r="J709" s="51"/>
      <c r="K709" s="51"/>
      <c r="L709" s="51"/>
      <c r="M709" s="51"/>
      <c r="N709" s="51"/>
      <c r="O709" s="51"/>
      <c r="P709" s="51"/>
      <c r="Q709" s="8">
        <v>627</v>
      </c>
    </row>
    <row r="710" spans="1:17" ht="49.95" customHeight="1">
      <c r="A710" s="13"/>
      <c r="B710" s="6"/>
      <c r="C710" s="9">
        <f>SUM(C708:C709)</f>
        <v>7.7000000000000011</v>
      </c>
      <c r="D710" s="8"/>
      <c r="E710" s="8">
        <f>SUM(E708:E709)</f>
        <v>8.5300000000000011</v>
      </c>
      <c r="F710" s="8">
        <f t="shared" ref="F710:H710" si="95">SUM(F708:F709)</f>
        <v>4.59</v>
      </c>
      <c r="G710" s="8">
        <f t="shared" si="95"/>
        <v>41.519999999999996</v>
      </c>
      <c r="H710" s="8">
        <f t="shared" si="95"/>
        <v>142.9</v>
      </c>
      <c r="I710" s="51"/>
      <c r="J710" s="51"/>
      <c r="K710" s="51"/>
      <c r="L710" s="51"/>
      <c r="M710" s="51"/>
      <c r="N710" s="51"/>
      <c r="O710" s="51"/>
      <c r="P710" s="51"/>
      <c r="Q710" s="8"/>
    </row>
    <row r="711" spans="1:17" ht="49.95" customHeight="1">
      <c r="A711" s="41"/>
      <c r="B711" s="59"/>
      <c r="C711" s="60"/>
      <c r="D711" s="61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1"/>
    </row>
    <row r="712" spans="1:17" ht="49.95" customHeight="1">
      <c r="A712" s="65" t="s">
        <v>53</v>
      </c>
      <c r="B712" s="156" t="s">
        <v>2</v>
      </c>
      <c r="C712" s="148" t="s">
        <v>3</v>
      </c>
      <c r="D712" s="157" t="s">
        <v>4</v>
      </c>
      <c r="E712" s="155" t="s">
        <v>5</v>
      </c>
      <c r="F712" s="155"/>
      <c r="G712" s="155"/>
      <c r="H712" s="153" t="s">
        <v>6</v>
      </c>
      <c r="I712" s="4" t="s">
        <v>14</v>
      </c>
      <c r="J712" s="4" t="s">
        <v>15</v>
      </c>
      <c r="K712" s="4" t="s">
        <v>16</v>
      </c>
      <c r="L712" s="4" t="s">
        <v>17</v>
      </c>
      <c r="M712" s="4" t="s">
        <v>18</v>
      </c>
      <c r="N712" s="4" t="s">
        <v>19</v>
      </c>
      <c r="O712" s="4" t="s">
        <v>20</v>
      </c>
      <c r="P712" s="4" t="s">
        <v>21</v>
      </c>
      <c r="Q712" s="136" t="s">
        <v>9</v>
      </c>
    </row>
    <row r="713" spans="1:17" ht="49.95" customHeight="1">
      <c r="A713" s="53" t="s">
        <v>41</v>
      </c>
      <c r="B713" s="156"/>
      <c r="C713" s="149"/>
      <c r="D713" s="157"/>
      <c r="E713" s="4" t="s">
        <v>11</v>
      </c>
      <c r="F713" s="4" t="s">
        <v>12</v>
      </c>
      <c r="G713" s="4" t="s">
        <v>13</v>
      </c>
      <c r="H713" s="154"/>
      <c r="I713" s="9"/>
      <c r="J713" s="9"/>
      <c r="K713" s="9"/>
      <c r="L713" s="9"/>
      <c r="M713" s="9"/>
      <c r="N713" s="9"/>
      <c r="O713" s="9"/>
      <c r="P713" s="9"/>
      <c r="Q713" s="137"/>
    </row>
    <row r="714" spans="1:17" ht="49.95" customHeight="1">
      <c r="A714" s="72" t="s">
        <v>22</v>
      </c>
      <c r="B714" s="6" t="s">
        <v>42</v>
      </c>
      <c r="C714" s="46">
        <v>38.71</v>
      </c>
      <c r="D714" s="8" t="s">
        <v>24</v>
      </c>
      <c r="E714" s="9">
        <v>6.68</v>
      </c>
      <c r="F714" s="9">
        <v>11.68</v>
      </c>
      <c r="G714" s="9">
        <v>46.2</v>
      </c>
      <c r="H714" s="9">
        <v>357</v>
      </c>
      <c r="I714" s="9">
        <v>8.7999999999999995E-2</v>
      </c>
      <c r="J714" s="9">
        <v>1.1659999999999999</v>
      </c>
      <c r="K714" s="9">
        <v>6.6000000000000003E-2</v>
      </c>
      <c r="L714" s="9">
        <v>0.52800000000000002</v>
      </c>
      <c r="M714" s="9">
        <v>134.06800000000001</v>
      </c>
      <c r="N714" s="9">
        <v>118.184</v>
      </c>
      <c r="O714" s="9">
        <v>20.306000000000001</v>
      </c>
      <c r="P714" s="9">
        <v>0.50600000000000001</v>
      </c>
      <c r="Q714" s="8" t="s">
        <v>43</v>
      </c>
    </row>
    <row r="715" spans="1:17" ht="49.95" customHeight="1">
      <c r="A715" s="29"/>
      <c r="B715" s="12" t="s">
        <v>38</v>
      </c>
      <c r="C715" s="7">
        <v>5.3</v>
      </c>
      <c r="D715" s="8">
        <v>100</v>
      </c>
      <c r="E715" s="9">
        <v>7.58</v>
      </c>
      <c r="F715" s="9">
        <v>0.94</v>
      </c>
      <c r="G715" s="9">
        <v>47.9</v>
      </c>
      <c r="H715" s="9">
        <v>236</v>
      </c>
      <c r="I715" s="9">
        <v>0.02</v>
      </c>
      <c r="J715" s="9">
        <v>0.28000000000000003</v>
      </c>
      <c r="K715" s="9">
        <v>0.1</v>
      </c>
      <c r="L715" s="9">
        <v>0.2</v>
      </c>
      <c r="M715" s="9">
        <v>352</v>
      </c>
      <c r="N715" s="9">
        <v>200</v>
      </c>
      <c r="O715" s="9">
        <v>14</v>
      </c>
      <c r="P715" s="9">
        <v>0.4</v>
      </c>
      <c r="Q715" s="8">
        <v>15</v>
      </c>
    </row>
    <row r="716" spans="1:17" ht="49.95" customHeight="1">
      <c r="A716" s="11"/>
      <c r="B716" s="12" t="s">
        <v>133</v>
      </c>
      <c r="C716" s="46">
        <v>16.38</v>
      </c>
      <c r="D716" s="8">
        <v>20</v>
      </c>
      <c r="E716" s="9">
        <v>0.16</v>
      </c>
      <c r="F716" s="9">
        <v>14.5</v>
      </c>
      <c r="G716" s="9">
        <v>0.26</v>
      </c>
      <c r="H716" s="9">
        <v>132</v>
      </c>
      <c r="I716" s="9">
        <v>0.26</v>
      </c>
      <c r="J716" s="9">
        <v>20.8</v>
      </c>
      <c r="K716" s="9">
        <v>0.1</v>
      </c>
      <c r="L716" s="9">
        <v>2.06</v>
      </c>
      <c r="M716" s="9">
        <v>16.72</v>
      </c>
      <c r="N716" s="9">
        <v>6.6</v>
      </c>
      <c r="O716" s="9">
        <v>7.52</v>
      </c>
      <c r="P716" s="9">
        <v>0.16</v>
      </c>
      <c r="Q716" s="8" t="s">
        <v>129</v>
      </c>
    </row>
    <row r="717" spans="1:17" ht="49.95" customHeight="1">
      <c r="A717" s="85"/>
      <c r="B717" s="113" t="s">
        <v>74</v>
      </c>
      <c r="C717" s="9">
        <v>16.22</v>
      </c>
      <c r="D717" s="19">
        <v>100</v>
      </c>
      <c r="E717" s="9">
        <v>0.4</v>
      </c>
      <c r="F717" s="9">
        <v>0.4</v>
      </c>
      <c r="G717" s="9">
        <v>9.8000000000000007</v>
      </c>
      <c r="H717" s="9">
        <v>47</v>
      </c>
      <c r="I717" s="16">
        <v>0.45</v>
      </c>
      <c r="J717" s="16">
        <v>21.46</v>
      </c>
      <c r="K717" s="16">
        <v>0.14000000000000001</v>
      </c>
      <c r="L717" s="16">
        <v>44.71</v>
      </c>
      <c r="M717" s="16">
        <v>49.79</v>
      </c>
      <c r="N717" s="16">
        <v>104.22</v>
      </c>
      <c r="O717" s="16">
        <v>51.91</v>
      </c>
      <c r="P717" s="16">
        <v>2.11</v>
      </c>
      <c r="Q717" s="8" t="s">
        <v>33</v>
      </c>
    </row>
    <row r="718" spans="1:17" ht="49.95" customHeight="1">
      <c r="A718" s="88"/>
      <c r="B718" s="12" t="s">
        <v>34</v>
      </c>
      <c r="C718" s="7">
        <v>2.97</v>
      </c>
      <c r="D718" s="8">
        <v>200</v>
      </c>
      <c r="E718" s="9">
        <v>0.13</v>
      </c>
      <c r="F718" s="9">
        <v>7.0000000000000007E-2</v>
      </c>
      <c r="G718" s="9">
        <v>13.64</v>
      </c>
      <c r="H718" s="9">
        <v>50.9</v>
      </c>
      <c r="I718" s="10"/>
      <c r="J718" s="10"/>
      <c r="K718" s="10"/>
      <c r="L718" s="10"/>
      <c r="M718" s="10"/>
      <c r="N718" s="10"/>
      <c r="O718" s="10"/>
      <c r="P718" s="10"/>
      <c r="Q718" s="8">
        <v>627</v>
      </c>
    </row>
    <row r="719" spans="1:17" ht="49.95" customHeight="1">
      <c r="A719" s="70" t="s">
        <v>30</v>
      </c>
      <c r="B719" s="34"/>
      <c r="C719" s="14">
        <f>SUM(C714:C718)</f>
        <v>79.58</v>
      </c>
      <c r="D719" s="15"/>
      <c r="E719" s="16">
        <f>SUM(E714:E718)</f>
        <v>14.950000000000001</v>
      </c>
      <c r="F719" s="16">
        <f t="shared" ref="F719:H719" si="96">SUM(F714:F718)</f>
        <v>27.589999999999996</v>
      </c>
      <c r="G719" s="16">
        <f t="shared" si="96"/>
        <v>117.8</v>
      </c>
      <c r="H719" s="16">
        <f t="shared" si="96"/>
        <v>822.9</v>
      </c>
      <c r="I719" s="10"/>
      <c r="J719" s="10"/>
      <c r="K719" s="10"/>
      <c r="L719" s="10"/>
      <c r="M719" s="10"/>
      <c r="N719" s="10"/>
      <c r="O719" s="10"/>
      <c r="P719" s="10"/>
      <c r="Q719" s="15"/>
    </row>
    <row r="720" spans="1:17" ht="49.9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</row>
    <row r="721" spans="1:17" ht="49.95" customHeight="1">
      <c r="A721" s="18"/>
      <c r="B721" s="48"/>
      <c r="C721" s="76"/>
      <c r="D721" s="50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0"/>
    </row>
    <row r="722" spans="1:17" ht="49.95" customHeight="1">
      <c r="A722" s="13" t="s">
        <v>31</v>
      </c>
      <c r="B722" s="6" t="s">
        <v>40</v>
      </c>
      <c r="C722" s="7">
        <v>4.7300000000000004</v>
      </c>
      <c r="D722" s="8">
        <v>20</v>
      </c>
      <c r="E722" s="9">
        <v>4.2</v>
      </c>
      <c r="F722" s="9">
        <v>2.2599999999999998</v>
      </c>
      <c r="G722" s="9">
        <v>13.94</v>
      </c>
      <c r="H722" s="9">
        <v>82.9</v>
      </c>
      <c r="I722" s="9">
        <v>0.09</v>
      </c>
      <c r="J722" s="9">
        <v>0</v>
      </c>
      <c r="K722" s="9">
        <v>0</v>
      </c>
      <c r="L722" s="9">
        <v>0</v>
      </c>
      <c r="M722" s="9">
        <v>39.36</v>
      </c>
      <c r="N722" s="9">
        <v>1.98</v>
      </c>
      <c r="O722" s="9">
        <v>3.72</v>
      </c>
      <c r="P722" s="9">
        <v>1.26</v>
      </c>
      <c r="Q722" s="8" t="s">
        <v>33</v>
      </c>
    </row>
    <row r="723" spans="1:17" ht="49.95" customHeight="1">
      <c r="A723" s="13"/>
      <c r="B723" s="20" t="s">
        <v>34</v>
      </c>
      <c r="C723" s="21">
        <v>2.97</v>
      </c>
      <c r="D723" s="22">
        <v>200</v>
      </c>
      <c r="E723" s="23">
        <v>0.13</v>
      </c>
      <c r="F723" s="23">
        <v>7.0000000000000007E-2</v>
      </c>
      <c r="G723" s="23">
        <v>13.64</v>
      </c>
      <c r="H723" s="9">
        <v>50.9</v>
      </c>
      <c r="I723" s="51"/>
      <c r="J723" s="51"/>
      <c r="K723" s="51"/>
      <c r="L723" s="51"/>
      <c r="M723" s="51"/>
      <c r="N723" s="51"/>
      <c r="O723" s="51"/>
      <c r="P723" s="51"/>
      <c r="Q723" s="8">
        <v>627</v>
      </c>
    </row>
    <row r="724" spans="1:17" ht="49.95" customHeight="1">
      <c r="A724" s="13"/>
      <c r="B724" s="6"/>
      <c r="C724" s="9">
        <f>SUM(C722:C723)</f>
        <v>7.7000000000000011</v>
      </c>
      <c r="D724" s="8"/>
      <c r="E724" s="8">
        <f>SUM(E722:E723)</f>
        <v>4.33</v>
      </c>
      <c r="F724" s="8">
        <f t="shared" ref="F724:H724" si="97">SUM(F722:F723)</f>
        <v>2.3299999999999996</v>
      </c>
      <c r="G724" s="8">
        <f t="shared" si="97"/>
        <v>27.58</v>
      </c>
      <c r="H724" s="8">
        <f t="shared" si="97"/>
        <v>133.80000000000001</v>
      </c>
      <c r="I724" s="51"/>
      <c r="J724" s="51"/>
      <c r="K724" s="51"/>
      <c r="L724" s="51"/>
      <c r="M724" s="51"/>
      <c r="N724" s="51"/>
      <c r="O724" s="51"/>
      <c r="P724" s="51"/>
      <c r="Q724" s="8"/>
    </row>
    <row r="725" spans="1:17" ht="49.95" customHeight="1">
      <c r="A725" s="75"/>
      <c r="B725" s="75"/>
      <c r="C725" s="77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</row>
    <row r="726" spans="1:17" ht="49.9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</row>
    <row r="727" spans="1:17" ht="49.95" customHeight="1">
      <c r="A727" s="65" t="s">
        <v>53</v>
      </c>
      <c r="B727" s="156" t="s">
        <v>2</v>
      </c>
      <c r="C727" s="148" t="s">
        <v>3</v>
      </c>
      <c r="D727" s="136" t="s">
        <v>4</v>
      </c>
      <c r="E727" s="155" t="s">
        <v>5</v>
      </c>
      <c r="F727" s="155"/>
      <c r="G727" s="155"/>
      <c r="H727" s="153" t="s">
        <v>6</v>
      </c>
      <c r="I727" s="9"/>
      <c r="J727" s="9"/>
      <c r="K727" s="9"/>
      <c r="L727" s="9"/>
      <c r="M727" s="9"/>
      <c r="N727" s="9"/>
      <c r="O727" s="9"/>
      <c r="P727" s="9"/>
      <c r="Q727" s="136" t="s">
        <v>9</v>
      </c>
    </row>
    <row r="728" spans="1:17" ht="49.95" customHeight="1">
      <c r="A728" s="53" t="s">
        <v>45</v>
      </c>
      <c r="B728" s="156"/>
      <c r="C728" s="149"/>
      <c r="D728" s="137"/>
      <c r="E728" s="4" t="s">
        <v>11</v>
      </c>
      <c r="F728" s="4" t="s">
        <v>12</v>
      </c>
      <c r="G728" s="4" t="s">
        <v>13</v>
      </c>
      <c r="H728" s="154"/>
      <c r="I728" s="4" t="s">
        <v>54</v>
      </c>
      <c r="J728" s="4" t="s">
        <v>55</v>
      </c>
      <c r="K728" s="4" t="s">
        <v>56</v>
      </c>
      <c r="L728" s="4" t="s">
        <v>57</v>
      </c>
      <c r="M728" s="4" t="s">
        <v>58</v>
      </c>
      <c r="N728" s="4" t="s">
        <v>59</v>
      </c>
      <c r="O728" s="4" t="s">
        <v>60</v>
      </c>
      <c r="P728" s="4" t="s">
        <v>61</v>
      </c>
      <c r="Q728" s="137"/>
    </row>
    <row r="729" spans="1:17" ht="49.95" customHeight="1">
      <c r="A729" s="5" t="s">
        <v>22</v>
      </c>
      <c r="B729" s="12" t="s">
        <v>75</v>
      </c>
      <c r="C729" s="7">
        <v>35.200000000000003</v>
      </c>
      <c r="D729" s="8">
        <v>220</v>
      </c>
      <c r="E729" s="9">
        <v>6.01</v>
      </c>
      <c r="F729" s="9">
        <v>10.86</v>
      </c>
      <c r="G729" s="9">
        <v>42.95</v>
      </c>
      <c r="H729" s="9">
        <v>294</v>
      </c>
      <c r="I729" s="10"/>
      <c r="J729" s="10"/>
      <c r="K729" s="10"/>
      <c r="L729" s="10"/>
      <c r="M729" s="10"/>
      <c r="N729" s="10"/>
      <c r="O729" s="10"/>
      <c r="P729" s="10"/>
      <c r="Q729" s="8" t="s">
        <v>76</v>
      </c>
    </row>
    <row r="730" spans="1:17" ht="49.95" customHeight="1">
      <c r="A730" s="29"/>
      <c r="B730" s="12" t="s">
        <v>77</v>
      </c>
      <c r="C730" s="46">
        <v>26.11</v>
      </c>
      <c r="D730" s="28">
        <v>70</v>
      </c>
      <c r="E730" s="9">
        <v>1.1499999999999999</v>
      </c>
      <c r="F730" s="9">
        <v>4.49</v>
      </c>
      <c r="G730" s="9">
        <v>54</v>
      </c>
      <c r="H730" s="9">
        <v>282</v>
      </c>
      <c r="I730" s="9"/>
      <c r="J730" s="9"/>
      <c r="K730" s="9"/>
      <c r="L730" s="9"/>
      <c r="M730" s="9"/>
      <c r="N730" s="9"/>
      <c r="O730" s="9"/>
      <c r="P730" s="9"/>
      <c r="Q730" s="8" t="s">
        <v>33</v>
      </c>
    </row>
    <row r="731" spans="1:17" ht="49.95" customHeight="1">
      <c r="A731" s="11"/>
      <c r="B731" s="12" t="s">
        <v>38</v>
      </c>
      <c r="C731" s="7">
        <v>5.3</v>
      </c>
      <c r="D731" s="8">
        <v>100</v>
      </c>
      <c r="E731" s="9">
        <v>7.58</v>
      </c>
      <c r="F731" s="9">
        <v>0.94</v>
      </c>
      <c r="G731" s="9">
        <v>47.9</v>
      </c>
      <c r="H731" s="9">
        <v>236</v>
      </c>
      <c r="I731" s="9">
        <v>0.02</v>
      </c>
      <c r="J731" s="9">
        <v>0.28000000000000003</v>
      </c>
      <c r="K731" s="9">
        <v>0.1</v>
      </c>
      <c r="L731" s="9">
        <v>0.2</v>
      </c>
      <c r="M731" s="9">
        <v>352</v>
      </c>
      <c r="N731" s="9">
        <v>200</v>
      </c>
      <c r="O731" s="9">
        <v>14</v>
      </c>
      <c r="P731" s="9">
        <v>0.4</v>
      </c>
      <c r="Q731" s="8">
        <v>15</v>
      </c>
    </row>
    <row r="732" spans="1:17" ht="49.95" customHeight="1">
      <c r="A732" s="85"/>
      <c r="B732" s="12" t="s">
        <v>28</v>
      </c>
      <c r="C732" s="7">
        <v>4.78</v>
      </c>
      <c r="D732" s="8">
        <v>200</v>
      </c>
      <c r="E732" s="9">
        <v>0.13</v>
      </c>
      <c r="F732" s="9">
        <v>0.02</v>
      </c>
      <c r="G732" s="9">
        <v>15.21</v>
      </c>
      <c r="H732" s="9">
        <v>62</v>
      </c>
      <c r="I732" s="9">
        <v>0</v>
      </c>
      <c r="J732" s="9">
        <v>2.819</v>
      </c>
      <c r="K732" s="9">
        <v>0</v>
      </c>
      <c r="L732" s="9">
        <v>0</v>
      </c>
      <c r="M732" s="9">
        <v>14.208</v>
      </c>
      <c r="N732" s="9">
        <v>4.3959999999999999</v>
      </c>
      <c r="O732" s="9">
        <v>2.3980000000000001</v>
      </c>
      <c r="P732" s="9">
        <v>0.35499999999999998</v>
      </c>
      <c r="Q732" s="8" t="s">
        <v>29</v>
      </c>
    </row>
    <row r="733" spans="1:17" ht="49.95" customHeight="1">
      <c r="A733" s="111"/>
      <c r="B733" s="12" t="s">
        <v>125</v>
      </c>
      <c r="C733" s="46">
        <v>8.19</v>
      </c>
      <c r="D733" s="8" t="s">
        <v>126</v>
      </c>
      <c r="E733" s="9">
        <v>0.08</v>
      </c>
      <c r="F733" s="9">
        <v>7.25</v>
      </c>
      <c r="G733" s="9">
        <v>0.13</v>
      </c>
      <c r="H733" s="9">
        <v>66</v>
      </c>
      <c r="I733" s="23">
        <v>0</v>
      </c>
      <c r="J733" s="23">
        <v>0.26400000000000001</v>
      </c>
      <c r="K733" s="23">
        <v>0</v>
      </c>
      <c r="L733" s="23">
        <v>2.1999999999999999E-2</v>
      </c>
      <c r="M733" s="23">
        <v>12.606</v>
      </c>
      <c r="N733" s="23">
        <v>3.8940000000000001</v>
      </c>
      <c r="O733" s="23">
        <v>2.31</v>
      </c>
      <c r="P733" s="23">
        <v>0.48399999999999999</v>
      </c>
      <c r="Q733" s="22">
        <v>627</v>
      </c>
    </row>
    <row r="734" spans="1:17" ht="49.95" customHeight="1">
      <c r="A734" s="63" t="s">
        <v>30</v>
      </c>
      <c r="B734" s="34"/>
      <c r="C734" s="14">
        <f>SUM(C729:C733)</f>
        <v>79.58</v>
      </c>
      <c r="D734" s="8"/>
      <c r="E734" s="16">
        <f>SUM(E729:E733)</f>
        <v>14.950000000000001</v>
      </c>
      <c r="F734" s="16">
        <f t="shared" ref="F734:H734" si="98">SUM(F729:F733)</f>
        <v>23.56</v>
      </c>
      <c r="G734" s="16">
        <f t="shared" si="98"/>
        <v>160.19</v>
      </c>
      <c r="H734" s="16">
        <f t="shared" si="98"/>
        <v>940</v>
      </c>
      <c r="I734" s="78"/>
      <c r="J734" s="78"/>
      <c r="K734" s="78"/>
      <c r="L734" s="78"/>
      <c r="M734" s="78"/>
      <c r="N734" s="78"/>
      <c r="O734" s="78"/>
      <c r="P734" s="78"/>
      <c r="Q734" s="8"/>
    </row>
    <row r="735" spans="1:17" ht="49.9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</row>
    <row r="736" spans="1:17" ht="49.95" customHeight="1">
      <c r="A736" s="13" t="s">
        <v>31</v>
      </c>
      <c r="B736" s="10" t="s">
        <v>44</v>
      </c>
      <c r="C736" s="8">
        <v>4.7300000000000004</v>
      </c>
      <c r="D736" s="19">
        <v>20</v>
      </c>
      <c r="E736" s="9">
        <v>8.4</v>
      </c>
      <c r="F736" s="9">
        <v>4.5199999999999996</v>
      </c>
      <c r="G736" s="9">
        <v>27.88</v>
      </c>
      <c r="H736" s="9">
        <v>92</v>
      </c>
      <c r="I736" s="10"/>
      <c r="J736" s="10"/>
      <c r="K736" s="10"/>
      <c r="L736" s="10"/>
      <c r="M736" s="10"/>
      <c r="N736" s="10"/>
      <c r="O736" s="10"/>
      <c r="P736" s="10"/>
      <c r="Q736" s="8" t="s">
        <v>33</v>
      </c>
    </row>
    <row r="737" spans="1:17" ht="49.95" customHeight="1">
      <c r="A737" s="13"/>
      <c r="B737" s="20" t="s">
        <v>34</v>
      </c>
      <c r="C737" s="21">
        <v>2.97</v>
      </c>
      <c r="D737" s="22">
        <v>200</v>
      </c>
      <c r="E737" s="23">
        <v>0.13</v>
      </c>
      <c r="F737" s="23">
        <v>7.0000000000000007E-2</v>
      </c>
      <c r="G737" s="23">
        <v>13.64</v>
      </c>
      <c r="H737" s="23">
        <v>50.9</v>
      </c>
      <c r="I737" s="51"/>
      <c r="J737" s="51"/>
      <c r="K737" s="51"/>
      <c r="L737" s="51"/>
      <c r="M737" s="51"/>
      <c r="N737" s="51"/>
      <c r="O737" s="51"/>
      <c r="P737" s="51"/>
      <c r="Q737" s="8">
        <v>627</v>
      </c>
    </row>
    <row r="738" spans="1:17" ht="49.95" customHeight="1">
      <c r="A738" s="13"/>
      <c r="B738" s="6"/>
      <c r="C738" s="9">
        <f>SUM(C736:C737)</f>
        <v>7.7000000000000011</v>
      </c>
      <c r="D738" s="8"/>
      <c r="E738" s="8">
        <f>SUM(E736:E737)</f>
        <v>8.5300000000000011</v>
      </c>
      <c r="F738" s="8">
        <f t="shared" ref="F738:H738" si="99">SUM(F736:F737)</f>
        <v>4.59</v>
      </c>
      <c r="G738" s="8">
        <f t="shared" si="99"/>
        <v>41.519999999999996</v>
      </c>
      <c r="H738" s="8">
        <f t="shared" si="99"/>
        <v>142.9</v>
      </c>
      <c r="I738" s="51"/>
      <c r="J738" s="51"/>
      <c r="K738" s="51"/>
      <c r="L738" s="51"/>
      <c r="M738" s="51"/>
      <c r="N738" s="51"/>
      <c r="O738" s="51"/>
      <c r="P738" s="51"/>
      <c r="Q738" s="8"/>
    </row>
    <row r="739" spans="1:17" ht="49.95" customHeight="1">
      <c r="A739" s="75"/>
      <c r="B739" s="75"/>
      <c r="C739" s="77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</row>
    <row r="740" spans="1:17" ht="49.95" customHeight="1">
      <c r="A740" s="65" t="s">
        <v>53</v>
      </c>
      <c r="B740" s="156" t="s">
        <v>2</v>
      </c>
      <c r="C740" s="148" t="s">
        <v>3</v>
      </c>
      <c r="D740" s="157" t="s">
        <v>4</v>
      </c>
      <c r="E740" s="155" t="s">
        <v>5</v>
      </c>
      <c r="F740" s="155"/>
      <c r="G740" s="155"/>
      <c r="H740" s="153" t="s">
        <v>6</v>
      </c>
      <c r="I740" s="33">
        <v>5.0000000000000001E-3</v>
      </c>
      <c r="J740" s="33">
        <v>0.78</v>
      </c>
      <c r="K740" s="33">
        <v>0</v>
      </c>
      <c r="L740" s="33">
        <v>1.6E-2</v>
      </c>
      <c r="M740" s="33">
        <v>2.72</v>
      </c>
      <c r="N740" s="33">
        <v>4.8</v>
      </c>
      <c r="O740" s="33">
        <v>2.2400000000000002</v>
      </c>
      <c r="P740" s="33">
        <v>0.08</v>
      </c>
      <c r="Q740" s="136" t="s">
        <v>9</v>
      </c>
    </row>
    <row r="741" spans="1:17" ht="49.95" customHeight="1">
      <c r="A741" s="53" t="s">
        <v>48</v>
      </c>
      <c r="B741" s="156"/>
      <c r="C741" s="149"/>
      <c r="D741" s="157"/>
      <c r="E741" s="4" t="s">
        <v>11</v>
      </c>
      <c r="F741" s="4" t="s">
        <v>12</v>
      </c>
      <c r="G741" s="4" t="s">
        <v>13</v>
      </c>
      <c r="H741" s="154"/>
      <c r="I741" s="33">
        <v>5.0000000000000001E-3</v>
      </c>
      <c r="J741" s="33">
        <v>4.66</v>
      </c>
      <c r="K741" s="33">
        <v>0</v>
      </c>
      <c r="L741" s="33">
        <v>1.94</v>
      </c>
      <c r="M741" s="33">
        <v>34.14</v>
      </c>
      <c r="N741" s="33">
        <v>70.48</v>
      </c>
      <c r="O741" s="33">
        <v>28.46</v>
      </c>
      <c r="P741" s="33">
        <v>1.64</v>
      </c>
      <c r="Q741" s="137"/>
    </row>
    <row r="742" spans="1:17" ht="49.95" customHeight="1">
      <c r="A742" s="13" t="s">
        <v>22</v>
      </c>
      <c r="B742" s="30" t="s">
        <v>78</v>
      </c>
      <c r="C742" s="80">
        <v>43.38</v>
      </c>
      <c r="D742" s="32">
        <v>295</v>
      </c>
      <c r="E742" s="33">
        <v>15.39</v>
      </c>
      <c r="F742" s="33">
        <v>13.2</v>
      </c>
      <c r="G742" s="33">
        <v>30.7</v>
      </c>
      <c r="H742" s="33">
        <v>386</v>
      </c>
      <c r="I742" s="9">
        <v>0.02</v>
      </c>
      <c r="J742" s="9">
        <v>0</v>
      </c>
      <c r="K742" s="9">
        <v>0</v>
      </c>
      <c r="L742" s="9">
        <v>0.26</v>
      </c>
      <c r="M742" s="9">
        <v>4.5999999999999996</v>
      </c>
      <c r="N742" s="9">
        <v>17.399999999999999</v>
      </c>
      <c r="O742" s="9">
        <v>6.6</v>
      </c>
      <c r="P742" s="9">
        <v>0.22</v>
      </c>
      <c r="Q742" s="32">
        <v>161</v>
      </c>
    </row>
    <row r="743" spans="1:17" ht="49.95" customHeight="1">
      <c r="A743" s="81"/>
      <c r="B743" s="12" t="s">
        <v>39</v>
      </c>
      <c r="C743" s="7">
        <v>20</v>
      </c>
      <c r="D743" s="8">
        <v>100</v>
      </c>
      <c r="E743" s="9">
        <v>0.6</v>
      </c>
      <c r="F743" s="9">
        <v>0.6</v>
      </c>
      <c r="G743" s="9">
        <v>14.7</v>
      </c>
      <c r="H743" s="9">
        <v>71</v>
      </c>
      <c r="I743" s="9">
        <v>0.09</v>
      </c>
      <c r="J743" s="9">
        <v>0</v>
      </c>
      <c r="K743" s="9">
        <v>0</v>
      </c>
      <c r="L743" s="9">
        <v>0</v>
      </c>
      <c r="M743" s="9">
        <v>39.36</v>
      </c>
      <c r="N743" s="9">
        <v>1.98</v>
      </c>
      <c r="O743" s="9">
        <v>3.72</v>
      </c>
      <c r="P743" s="9">
        <v>1.26</v>
      </c>
      <c r="Q743" s="8" t="s">
        <v>33</v>
      </c>
    </row>
    <row r="744" spans="1:17" ht="49.95" customHeight="1">
      <c r="A744" s="11"/>
      <c r="B744" s="6" t="s">
        <v>38</v>
      </c>
      <c r="C744" s="7">
        <v>5.3</v>
      </c>
      <c r="D744" s="8">
        <v>100</v>
      </c>
      <c r="E744" s="9">
        <v>7.58</v>
      </c>
      <c r="F744" s="9">
        <v>0.94</v>
      </c>
      <c r="G744" s="9">
        <v>47.9</v>
      </c>
      <c r="H744" s="9">
        <v>236</v>
      </c>
      <c r="I744" s="9">
        <v>0.02</v>
      </c>
      <c r="J744" s="9">
        <v>0.28000000000000003</v>
      </c>
      <c r="K744" s="9">
        <v>0.1</v>
      </c>
      <c r="L744" s="9">
        <v>0.2</v>
      </c>
      <c r="M744" s="9">
        <v>352</v>
      </c>
      <c r="N744" s="9">
        <v>200</v>
      </c>
      <c r="O744" s="9">
        <v>14</v>
      </c>
      <c r="P744" s="9">
        <v>0.4</v>
      </c>
      <c r="Q744" s="8">
        <v>15</v>
      </c>
    </row>
    <row r="745" spans="1:17" ht="49.95" customHeight="1">
      <c r="A745" s="82"/>
      <c r="B745" s="6" t="s">
        <v>79</v>
      </c>
      <c r="C745" s="7">
        <v>10.9</v>
      </c>
      <c r="D745" s="8" t="s">
        <v>69</v>
      </c>
      <c r="E745" s="9">
        <v>0.12</v>
      </c>
      <c r="F745" s="9">
        <v>0.1</v>
      </c>
      <c r="G745" s="9">
        <v>27.5</v>
      </c>
      <c r="H745" s="9">
        <v>112</v>
      </c>
      <c r="I745" s="23">
        <v>0.03</v>
      </c>
      <c r="J745" s="23">
        <v>10</v>
      </c>
      <c r="K745" s="23">
        <v>0</v>
      </c>
      <c r="L745" s="23">
        <v>0.2</v>
      </c>
      <c r="M745" s="23">
        <v>15</v>
      </c>
      <c r="N745" s="23">
        <v>11</v>
      </c>
      <c r="O745" s="23">
        <v>9</v>
      </c>
      <c r="P745" s="23">
        <v>2.2000000000000002</v>
      </c>
      <c r="Q745" s="22">
        <v>344</v>
      </c>
    </row>
    <row r="746" spans="1:17" ht="49.95" customHeight="1">
      <c r="A746" s="13" t="s">
        <v>30</v>
      </c>
      <c r="B746" s="34"/>
      <c r="C746" s="13">
        <f>SUM(C742:C745)</f>
        <v>79.580000000000013</v>
      </c>
      <c r="D746" s="15"/>
      <c r="E746" s="16">
        <f>SUM(E742:E745)</f>
        <v>23.69</v>
      </c>
      <c r="F746" s="16">
        <f>SUM(F742:F745)</f>
        <v>14.839999999999998</v>
      </c>
      <c r="G746" s="16">
        <f>SUM(G742:G745)</f>
        <v>120.8</v>
      </c>
      <c r="H746" s="16">
        <f>SUM(H742:H745)</f>
        <v>805</v>
      </c>
      <c r="I746" s="16"/>
      <c r="J746" s="16"/>
      <c r="K746" s="16"/>
      <c r="L746" s="16"/>
      <c r="M746" s="16"/>
      <c r="N746" s="16"/>
      <c r="O746" s="16"/>
      <c r="P746" s="16"/>
      <c r="Q746" s="15"/>
    </row>
    <row r="747" spans="1:17" ht="49.95" customHeight="1">
      <c r="A747" s="47"/>
      <c r="B747" s="59"/>
      <c r="C747" s="41"/>
      <c r="D747" s="61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1"/>
    </row>
    <row r="748" spans="1:17" ht="49.9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</row>
    <row r="749" spans="1:17" ht="49.95" customHeight="1">
      <c r="A749" s="13" t="s">
        <v>31</v>
      </c>
      <c r="B749" s="6" t="s">
        <v>40</v>
      </c>
      <c r="C749" s="7">
        <v>4.7300000000000004</v>
      </c>
      <c r="D749" s="8">
        <v>20</v>
      </c>
      <c r="E749" s="9">
        <v>4.2</v>
      </c>
      <c r="F749" s="9">
        <v>2.2599999999999998</v>
      </c>
      <c r="G749" s="9">
        <v>13.94</v>
      </c>
      <c r="H749" s="9">
        <v>82.9</v>
      </c>
      <c r="I749" s="9">
        <v>0.09</v>
      </c>
      <c r="J749" s="9">
        <v>0</v>
      </c>
      <c r="K749" s="9">
        <v>0</v>
      </c>
      <c r="L749" s="9">
        <v>0</v>
      </c>
      <c r="M749" s="9">
        <v>39.36</v>
      </c>
      <c r="N749" s="9">
        <v>1.98</v>
      </c>
      <c r="O749" s="9">
        <v>3.72</v>
      </c>
      <c r="P749" s="9">
        <v>1.26</v>
      </c>
      <c r="Q749" s="8" t="s">
        <v>33</v>
      </c>
    </row>
    <row r="750" spans="1:17" ht="49.95" customHeight="1">
      <c r="A750" s="13"/>
      <c r="B750" s="20" t="s">
        <v>34</v>
      </c>
      <c r="C750" s="21">
        <v>2.97</v>
      </c>
      <c r="D750" s="22">
        <v>200</v>
      </c>
      <c r="E750" s="23">
        <v>0.13</v>
      </c>
      <c r="F750" s="23">
        <v>7.0000000000000007E-2</v>
      </c>
      <c r="G750" s="23">
        <v>13.64</v>
      </c>
      <c r="H750" s="9">
        <v>50.9</v>
      </c>
      <c r="I750" s="51"/>
      <c r="J750" s="51"/>
      <c r="K750" s="51"/>
      <c r="L750" s="51"/>
      <c r="M750" s="51"/>
      <c r="N750" s="51"/>
      <c r="O750" s="51"/>
      <c r="P750" s="51"/>
      <c r="Q750" s="8">
        <v>627</v>
      </c>
    </row>
    <row r="751" spans="1:17" ht="49.95" customHeight="1">
      <c r="A751" s="13"/>
      <c r="B751" s="6"/>
      <c r="C751" s="9">
        <f>SUM(C749:C750)</f>
        <v>7.7000000000000011</v>
      </c>
      <c r="D751" s="8"/>
      <c r="E751" s="8">
        <f>SUM(E749:E750)</f>
        <v>4.33</v>
      </c>
      <c r="F751" s="8">
        <f t="shared" ref="F751:H751" si="100">SUM(F749:F750)</f>
        <v>2.3299999999999996</v>
      </c>
      <c r="G751" s="8">
        <f t="shared" si="100"/>
        <v>27.58</v>
      </c>
      <c r="H751" s="8">
        <f t="shared" si="100"/>
        <v>133.80000000000001</v>
      </c>
      <c r="I751" s="51"/>
      <c r="J751" s="51"/>
      <c r="K751" s="51"/>
      <c r="L751" s="51"/>
      <c r="M751" s="51"/>
      <c r="N751" s="51"/>
      <c r="O751" s="51"/>
      <c r="P751" s="51"/>
      <c r="Q751" s="8"/>
    </row>
    <row r="752" spans="1:17" ht="49.95" customHeight="1"/>
    <row r="753" spans="1:17" ht="49.95" customHeight="1"/>
    <row r="754" spans="1:17" ht="49.95" customHeight="1">
      <c r="A754" s="1" t="s">
        <v>134</v>
      </c>
      <c r="B754" s="1"/>
      <c r="C754" s="1"/>
      <c r="D754" s="1"/>
      <c r="E754" s="1"/>
      <c r="F754" s="1"/>
      <c r="G754" s="45"/>
      <c r="H754" s="45"/>
      <c r="I754" s="51"/>
      <c r="J754" s="51"/>
      <c r="K754" s="51"/>
      <c r="L754" s="51"/>
      <c r="M754" s="51"/>
      <c r="N754" s="51"/>
      <c r="O754" s="51"/>
      <c r="P754" s="51"/>
      <c r="Q754" s="44"/>
    </row>
    <row r="755" spans="1:17" ht="49.95" customHeight="1">
      <c r="A755" s="1"/>
      <c r="B755" s="1"/>
      <c r="C755" s="83"/>
      <c r="D755" s="1"/>
      <c r="E755" s="1"/>
      <c r="F755" s="1"/>
      <c r="G755" s="45"/>
      <c r="H755" s="45"/>
      <c r="I755" s="51"/>
      <c r="J755" s="51"/>
      <c r="K755" s="51"/>
      <c r="L755" s="51"/>
      <c r="M755" s="51"/>
      <c r="N755" s="51"/>
      <c r="O755" s="51"/>
      <c r="P755" s="51"/>
      <c r="Q755" s="44"/>
    </row>
    <row r="756" spans="1:17" ht="49.95" customHeight="1">
      <c r="A756" s="3" t="s">
        <v>1</v>
      </c>
      <c r="B756" s="84" t="s">
        <v>2</v>
      </c>
      <c r="C756" s="148" t="s">
        <v>3</v>
      </c>
      <c r="D756" s="136" t="s">
        <v>4</v>
      </c>
      <c r="E756" s="150" t="s">
        <v>5</v>
      </c>
      <c r="F756" s="151"/>
      <c r="G756" s="152"/>
      <c r="H756" s="153" t="s">
        <v>6</v>
      </c>
      <c r="I756" s="4" t="s">
        <v>7</v>
      </c>
      <c r="J756" s="4"/>
      <c r="K756" s="4"/>
      <c r="L756" s="4"/>
      <c r="M756" s="4" t="s">
        <v>8</v>
      </c>
      <c r="N756" s="4"/>
      <c r="O756" s="4"/>
      <c r="P756" s="4"/>
      <c r="Q756" s="136" t="s">
        <v>9</v>
      </c>
    </row>
    <row r="757" spans="1:17" ht="49.95" customHeight="1">
      <c r="A757" s="3" t="s">
        <v>10</v>
      </c>
      <c r="C757" s="149"/>
      <c r="D757" s="137"/>
      <c r="E757" s="4" t="s">
        <v>11</v>
      </c>
      <c r="F757" s="4" t="s">
        <v>12</v>
      </c>
      <c r="G757" s="4" t="s">
        <v>13</v>
      </c>
      <c r="H757" s="154"/>
      <c r="I757" s="4" t="s">
        <v>14</v>
      </c>
      <c r="J757" s="4" t="s">
        <v>15</v>
      </c>
      <c r="K757" s="4" t="s">
        <v>16</v>
      </c>
      <c r="L757" s="4" t="s">
        <v>17</v>
      </c>
      <c r="M757" s="4" t="s">
        <v>18</v>
      </c>
      <c r="N757" s="4" t="s">
        <v>19</v>
      </c>
      <c r="O757" s="4" t="s">
        <v>20</v>
      </c>
      <c r="P757" s="4" t="s">
        <v>21</v>
      </c>
      <c r="Q757" s="137"/>
    </row>
    <row r="758" spans="1:17" ht="49.95" customHeight="1">
      <c r="A758" s="97" t="s">
        <v>81</v>
      </c>
      <c r="B758" s="55" t="s">
        <v>82</v>
      </c>
      <c r="C758" s="31">
        <v>3.14</v>
      </c>
      <c r="D758" s="28">
        <v>60</v>
      </c>
      <c r="E758" s="33">
        <v>0.79</v>
      </c>
      <c r="F758" s="33">
        <v>1.95</v>
      </c>
      <c r="G758" s="33">
        <v>3.76</v>
      </c>
      <c r="H758" s="33">
        <v>35.76</v>
      </c>
      <c r="I758" s="33">
        <v>0.01</v>
      </c>
      <c r="J758" s="33">
        <v>11.31</v>
      </c>
      <c r="K758" s="33">
        <v>0</v>
      </c>
      <c r="L758" s="33">
        <v>5.0599999999999996</v>
      </c>
      <c r="M758" s="33">
        <v>17.3</v>
      </c>
      <c r="N758" s="33">
        <v>16.66</v>
      </c>
      <c r="O758" s="33">
        <v>16.989999999999998</v>
      </c>
      <c r="P758" s="33">
        <v>0.3</v>
      </c>
      <c r="Q758" s="32">
        <v>45.47</v>
      </c>
    </row>
    <row r="759" spans="1:17" ht="49.95" customHeight="1">
      <c r="A759" s="85"/>
      <c r="B759" s="55" t="s">
        <v>83</v>
      </c>
      <c r="C759" s="31">
        <v>7.75</v>
      </c>
      <c r="D759" s="32">
        <v>250</v>
      </c>
      <c r="E759" s="33">
        <v>5.5</v>
      </c>
      <c r="F759" s="33">
        <v>5.27</v>
      </c>
      <c r="G759" s="33">
        <v>16.53</v>
      </c>
      <c r="H759" s="33">
        <v>148.25</v>
      </c>
      <c r="I759" s="33">
        <v>0.18</v>
      </c>
      <c r="J759" s="33">
        <v>4.66</v>
      </c>
      <c r="K759" s="33">
        <v>0</v>
      </c>
      <c r="L759" s="33">
        <v>1.94</v>
      </c>
      <c r="M759" s="33">
        <v>34.14</v>
      </c>
      <c r="N759" s="33">
        <v>70.48</v>
      </c>
      <c r="O759" s="33">
        <v>28.46</v>
      </c>
      <c r="P759" s="33">
        <v>1.64</v>
      </c>
      <c r="Q759" s="32" t="s">
        <v>84</v>
      </c>
    </row>
    <row r="760" spans="1:17" ht="49.95" customHeight="1">
      <c r="A760" s="81"/>
      <c r="B760" s="12" t="s">
        <v>85</v>
      </c>
      <c r="C760" s="7">
        <v>58.3</v>
      </c>
      <c r="D760" s="8">
        <v>200</v>
      </c>
      <c r="E760" s="9">
        <v>15.84</v>
      </c>
      <c r="F760" s="9">
        <v>20.64</v>
      </c>
      <c r="G760" s="9">
        <v>27.18</v>
      </c>
      <c r="H760" s="9">
        <v>357.58</v>
      </c>
      <c r="I760" s="9">
        <v>0.08</v>
      </c>
      <c r="J760" s="9">
        <v>5.4</v>
      </c>
      <c r="K760" s="9">
        <v>0.02</v>
      </c>
      <c r="L760" s="9">
        <v>0.2</v>
      </c>
      <c r="M760" s="9">
        <v>30.92</v>
      </c>
      <c r="N760" s="9">
        <v>59.96</v>
      </c>
      <c r="O760" s="9">
        <v>20.62</v>
      </c>
      <c r="P760" s="9">
        <v>1.72</v>
      </c>
      <c r="Q760" s="8" t="s">
        <v>86</v>
      </c>
    </row>
    <row r="761" spans="1:17" ht="49.95" customHeight="1">
      <c r="A761" s="81"/>
      <c r="B761" s="114" t="s">
        <v>38</v>
      </c>
      <c r="C761" s="7">
        <v>5.3</v>
      </c>
      <c r="D761" s="8">
        <v>100</v>
      </c>
      <c r="E761" s="9">
        <v>7.58</v>
      </c>
      <c r="F761" s="9">
        <v>0.94</v>
      </c>
      <c r="G761" s="9">
        <v>47.9</v>
      </c>
      <c r="H761" s="9">
        <v>236</v>
      </c>
      <c r="I761" s="9">
        <v>0.02</v>
      </c>
      <c r="J761" s="9">
        <v>0.28000000000000003</v>
      </c>
      <c r="K761" s="9">
        <v>0.1</v>
      </c>
      <c r="L761" s="9">
        <v>0.2</v>
      </c>
      <c r="M761" s="9">
        <v>352</v>
      </c>
      <c r="N761" s="9">
        <v>200</v>
      </c>
      <c r="O761" s="9">
        <v>14</v>
      </c>
      <c r="P761" s="9">
        <v>0.4</v>
      </c>
      <c r="Q761" s="8">
        <v>15</v>
      </c>
    </row>
    <row r="762" spans="1:17" ht="49.95" customHeight="1">
      <c r="A762" s="81"/>
      <c r="B762" s="12" t="s">
        <v>88</v>
      </c>
      <c r="C762" s="7">
        <v>2.12</v>
      </c>
      <c r="D762" s="8" t="s">
        <v>89</v>
      </c>
      <c r="E762" s="9">
        <v>3.04</v>
      </c>
      <c r="F762" s="9">
        <v>0.38</v>
      </c>
      <c r="G762" s="9">
        <v>19.16</v>
      </c>
      <c r="H762" s="9">
        <v>97.4</v>
      </c>
      <c r="I762" s="9">
        <v>0.04</v>
      </c>
      <c r="J762" s="9">
        <v>0</v>
      </c>
      <c r="K762" s="9">
        <v>0</v>
      </c>
      <c r="L762" s="9">
        <v>0.36</v>
      </c>
      <c r="M762" s="9">
        <v>9.1999999999999993</v>
      </c>
      <c r="N762" s="9">
        <v>42.4</v>
      </c>
      <c r="O762" s="9">
        <v>10</v>
      </c>
      <c r="P762" s="9">
        <v>1.24</v>
      </c>
      <c r="Q762" s="8" t="s">
        <v>33</v>
      </c>
    </row>
    <row r="763" spans="1:17" ht="49.95" customHeight="1">
      <c r="A763" s="81"/>
      <c r="B763" s="6" t="s">
        <v>34</v>
      </c>
      <c r="C763" s="7">
        <v>2.97</v>
      </c>
      <c r="D763" s="8">
        <v>200</v>
      </c>
      <c r="E763" s="9">
        <v>0.13</v>
      </c>
      <c r="F763" s="9">
        <v>7.0000000000000007E-2</v>
      </c>
      <c r="G763" s="9">
        <v>13.64</v>
      </c>
      <c r="H763" s="9">
        <v>50.9</v>
      </c>
      <c r="I763" s="9">
        <v>0</v>
      </c>
      <c r="J763" s="9">
        <v>0.26400000000000001</v>
      </c>
      <c r="K763" s="9">
        <v>0</v>
      </c>
      <c r="L763" s="9">
        <v>2.1999999999999999E-2</v>
      </c>
      <c r="M763" s="9">
        <v>12.606</v>
      </c>
      <c r="N763" s="9">
        <v>3.8940000000000001</v>
      </c>
      <c r="O763" s="9">
        <v>2.31</v>
      </c>
      <c r="P763" s="9">
        <v>0.48399999999999999</v>
      </c>
      <c r="Q763" s="8">
        <v>627</v>
      </c>
    </row>
    <row r="764" spans="1:17" ht="49.95" customHeight="1">
      <c r="A764" s="13" t="s">
        <v>90</v>
      </c>
      <c r="B764" s="34"/>
      <c r="C764" s="14">
        <f>SUM(C758:C763)</f>
        <v>79.58</v>
      </c>
      <c r="D764" s="8"/>
      <c r="E764" s="16">
        <f>SUM(E758:E763)</f>
        <v>32.880000000000003</v>
      </c>
      <c r="F764" s="16">
        <f t="shared" ref="F764:H764" si="101">SUM(F758:F763)</f>
        <v>29.25</v>
      </c>
      <c r="G764" s="16">
        <f t="shared" si="101"/>
        <v>128.17000000000002</v>
      </c>
      <c r="H764" s="16">
        <f t="shared" si="101"/>
        <v>925.88999999999987</v>
      </c>
      <c r="I764" s="16">
        <v>0.33</v>
      </c>
      <c r="J764" s="16">
        <v>11.103999999999999</v>
      </c>
      <c r="K764" s="16">
        <v>0.02</v>
      </c>
      <c r="L764" s="16">
        <v>2.798</v>
      </c>
      <c r="M764" s="16">
        <v>94.185999999999993</v>
      </c>
      <c r="N764" s="16">
        <v>198.93400000000003</v>
      </c>
      <c r="O764" s="16">
        <v>70.230000000000018</v>
      </c>
      <c r="P764" s="16">
        <v>5.3840000000000003</v>
      </c>
      <c r="Q764" s="8"/>
    </row>
    <row r="765" spans="1:17" ht="49.95" customHeight="1">
      <c r="A765" s="13"/>
      <c r="B765" s="34"/>
      <c r="C765" s="14"/>
      <c r="D765" s="15"/>
      <c r="E765" s="16"/>
      <c r="F765" s="16"/>
      <c r="G765" s="16"/>
      <c r="H765" s="16"/>
      <c r="I765" s="16" t="e">
        <f>I764+#REF!</f>
        <v>#REF!</v>
      </c>
      <c r="J765" s="16" t="e">
        <f>J764+#REF!</f>
        <v>#REF!</v>
      </c>
      <c r="K765" s="16" t="e">
        <f>K764+#REF!</f>
        <v>#REF!</v>
      </c>
      <c r="L765" s="16" t="e">
        <f>L764+#REF!</f>
        <v>#REF!</v>
      </c>
      <c r="M765" s="16" t="e">
        <f>M764+#REF!</f>
        <v>#REF!</v>
      </c>
      <c r="N765" s="16" t="e">
        <f>N764+#REF!</f>
        <v>#REF!</v>
      </c>
      <c r="O765" s="16" t="e">
        <f>O764+#REF!</f>
        <v>#REF!</v>
      </c>
      <c r="P765" s="16" t="e">
        <f>P764+#REF!</f>
        <v>#REF!</v>
      </c>
      <c r="Q765" s="17"/>
    </row>
    <row r="766" spans="1:17" ht="49.9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86"/>
    </row>
    <row r="767" spans="1:17" ht="49.95" customHeight="1">
      <c r="A767" s="13"/>
      <c r="B767" s="10" t="s">
        <v>32</v>
      </c>
      <c r="C767" s="8">
        <v>4.7300000000000004</v>
      </c>
      <c r="D767" s="19">
        <v>20</v>
      </c>
      <c r="E767" s="9">
        <v>8.4</v>
      </c>
      <c r="F767" s="9">
        <v>4.5199999999999996</v>
      </c>
      <c r="G767" s="9">
        <v>27.88</v>
      </c>
      <c r="H767" s="9">
        <v>92</v>
      </c>
      <c r="I767" s="10"/>
      <c r="J767" s="10"/>
      <c r="K767" s="10"/>
      <c r="L767" s="10"/>
      <c r="M767" s="10"/>
      <c r="N767" s="10"/>
      <c r="O767" s="10"/>
      <c r="P767" s="10"/>
      <c r="Q767" s="8" t="s">
        <v>33</v>
      </c>
    </row>
    <row r="768" spans="1:17" ht="49.95" customHeight="1">
      <c r="A768" s="13"/>
      <c r="B768" s="20" t="s">
        <v>34</v>
      </c>
      <c r="C768" s="21">
        <v>2.97</v>
      </c>
      <c r="D768" s="22">
        <v>200</v>
      </c>
      <c r="E768" s="23">
        <v>0.13</v>
      </c>
      <c r="F768" s="23">
        <v>7.0000000000000007E-2</v>
      </c>
      <c r="G768" s="23">
        <v>13.64</v>
      </c>
      <c r="H768" s="23">
        <v>50.9</v>
      </c>
      <c r="I768" s="9">
        <v>0</v>
      </c>
      <c r="J768" s="9">
        <v>0.26400000000000001</v>
      </c>
      <c r="K768" s="9">
        <v>0</v>
      </c>
      <c r="L768" s="9">
        <v>2.1999999999999999E-2</v>
      </c>
      <c r="M768" s="9">
        <v>12.606</v>
      </c>
      <c r="N768" s="9">
        <v>3.8940000000000001</v>
      </c>
      <c r="O768" s="9">
        <v>2.31</v>
      </c>
      <c r="P768" s="9">
        <v>0.48399999999999999</v>
      </c>
      <c r="Q768" s="8">
        <v>627</v>
      </c>
    </row>
    <row r="769" spans="1:17" ht="49.95" customHeight="1">
      <c r="A769" s="13"/>
      <c r="B769" s="24"/>
      <c r="C769" s="9">
        <f>SUM(C767:C768)</f>
        <v>7.7000000000000011</v>
      </c>
      <c r="D769" s="8"/>
      <c r="E769" s="8">
        <f>SUM(E767:E768)</f>
        <v>8.5300000000000011</v>
      </c>
      <c r="F769" s="8">
        <f t="shared" ref="F769:H769" si="102">SUM(F767:F768)</f>
        <v>4.59</v>
      </c>
      <c r="G769" s="8">
        <f t="shared" si="102"/>
        <v>41.519999999999996</v>
      </c>
      <c r="H769" s="8">
        <f t="shared" si="102"/>
        <v>142.9</v>
      </c>
      <c r="I769" s="25"/>
      <c r="J769" s="25"/>
      <c r="K769" s="25"/>
      <c r="L769" s="25"/>
      <c r="M769" s="25"/>
      <c r="N769" s="25"/>
      <c r="O769" s="25"/>
      <c r="P769" s="25"/>
      <c r="Q769" s="26"/>
    </row>
    <row r="770" spans="1:17" ht="49.9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</row>
    <row r="771" spans="1:17" ht="49.95" customHeight="1">
      <c r="A771" s="3" t="s">
        <v>1</v>
      </c>
      <c r="B771" s="84" t="s">
        <v>2</v>
      </c>
      <c r="C771" s="148" t="s">
        <v>3</v>
      </c>
      <c r="D771" s="136" t="s">
        <v>4</v>
      </c>
      <c r="E771" s="150" t="s">
        <v>5</v>
      </c>
      <c r="F771" s="151"/>
      <c r="G771" s="152"/>
      <c r="H771" s="153" t="s">
        <v>6</v>
      </c>
      <c r="I771" s="4" t="s">
        <v>7</v>
      </c>
      <c r="J771" s="4"/>
      <c r="K771" s="4"/>
      <c r="L771" s="4"/>
      <c r="M771" s="4" t="s">
        <v>8</v>
      </c>
      <c r="N771" s="4"/>
      <c r="O771" s="4"/>
      <c r="P771" s="4"/>
      <c r="Q771" s="136" t="s">
        <v>9</v>
      </c>
    </row>
    <row r="772" spans="1:17" ht="49.95" customHeight="1">
      <c r="A772" s="3" t="s">
        <v>35</v>
      </c>
      <c r="C772" s="149"/>
      <c r="D772" s="137"/>
      <c r="E772" s="4" t="s">
        <v>11</v>
      </c>
      <c r="F772" s="4" t="s">
        <v>12</v>
      </c>
      <c r="G772" s="4" t="s">
        <v>13</v>
      </c>
      <c r="H772" s="154"/>
      <c r="I772" s="4" t="s">
        <v>14</v>
      </c>
      <c r="J772" s="4" t="s">
        <v>15</v>
      </c>
      <c r="K772" s="4" t="s">
        <v>16</v>
      </c>
      <c r="L772" s="4" t="s">
        <v>17</v>
      </c>
      <c r="M772" s="4" t="s">
        <v>18</v>
      </c>
      <c r="N772" s="4" t="s">
        <v>19</v>
      </c>
      <c r="O772" s="4" t="s">
        <v>20</v>
      </c>
      <c r="P772" s="4" t="s">
        <v>21</v>
      </c>
      <c r="Q772" s="137"/>
    </row>
    <row r="773" spans="1:17" ht="49.95" customHeight="1">
      <c r="A773" s="97" t="s">
        <v>81</v>
      </c>
      <c r="B773" s="12" t="s">
        <v>119</v>
      </c>
      <c r="C773" s="7">
        <v>6.08</v>
      </c>
      <c r="D773" s="28">
        <v>60</v>
      </c>
      <c r="E773" s="9">
        <v>0.52</v>
      </c>
      <c r="F773" s="9">
        <v>2.19</v>
      </c>
      <c r="G773" s="9">
        <v>3.01</v>
      </c>
      <c r="H773" s="9">
        <v>33.78</v>
      </c>
      <c r="I773" s="33">
        <v>0.01</v>
      </c>
      <c r="J773" s="33">
        <v>11.31</v>
      </c>
      <c r="K773" s="33">
        <v>0</v>
      </c>
      <c r="L773" s="33">
        <v>5.0599999999999996</v>
      </c>
      <c r="M773" s="33">
        <v>17.3</v>
      </c>
      <c r="N773" s="33">
        <v>16.66</v>
      </c>
      <c r="O773" s="33">
        <v>16.989999999999998</v>
      </c>
      <c r="P773" s="33">
        <v>0.3</v>
      </c>
      <c r="Q773" s="32">
        <v>45.47</v>
      </c>
    </row>
    <row r="774" spans="1:17" ht="49.95" customHeight="1">
      <c r="A774" s="85"/>
      <c r="B774" s="55" t="s">
        <v>93</v>
      </c>
      <c r="C774" s="31">
        <v>8</v>
      </c>
      <c r="D774" s="32">
        <v>250</v>
      </c>
      <c r="E774" s="33">
        <v>1.6</v>
      </c>
      <c r="F774" s="33">
        <v>5</v>
      </c>
      <c r="G774" s="33">
        <v>9.15</v>
      </c>
      <c r="H774" s="33">
        <v>95.25</v>
      </c>
      <c r="I774" s="9">
        <v>0.04</v>
      </c>
      <c r="J774" s="9">
        <v>8.5399999999999991</v>
      </c>
      <c r="K774" s="9">
        <v>0</v>
      </c>
      <c r="L774" s="9">
        <v>1.92</v>
      </c>
      <c r="M774" s="9">
        <v>39.78</v>
      </c>
      <c r="N774" s="9">
        <v>43.68</v>
      </c>
      <c r="O774" s="9">
        <v>20.9</v>
      </c>
      <c r="P774" s="9">
        <v>0.98</v>
      </c>
      <c r="Q774" s="8" t="s">
        <v>99</v>
      </c>
    </row>
    <row r="775" spans="1:17" ht="49.95" customHeight="1">
      <c r="A775" s="81"/>
      <c r="B775" s="6" t="s">
        <v>95</v>
      </c>
      <c r="C775" s="7">
        <v>47.67</v>
      </c>
      <c r="D775" s="8">
        <v>80550</v>
      </c>
      <c r="E775" s="9">
        <v>17.38</v>
      </c>
      <c r="F775" s="9">
        <v>11.25</v>
      </c>
      <c r="G775" s="9">
        <v>8.57</v>
      </c>
      <c r="H775" s="9">
        <v>206.38</v>
      </c>
      <c r="I775" s="9">
        <v>0.30399999999999999</v>
      </c>
      <c r="J775" s="9">
        <v>31.6</v>
      </c>
      <c r="K775" s="9">
        <v>7.7439999999999998</v>
      </c>
      <c r="L775" s="9">
        <v>0.84799999999999998</v>
      </c>
      <c r="M775" s="9">
        <v>27.152000000000001</v>
      </c>
      <c r="N775" s="9">
        <v>296.96800000000002</v>
      </c>
      <c r="O775" s="9">
        <v>18.608000000000001</v>
      </c>
      <c r="P775" s="9">
        <v>6.5519999999999996</v>
      </c>
      <c r="Q775" s="8" t="s">
        <v>96</v>
      </c>
    </row>
    <row r="776" spans="1:17" ht="49.95" customHeight="1">
      <c r="A776" s="81"/>
      <c r="B776" s="6" t="s">
        <v>64</v>
      </c>
      <c r="C776" s="7">
        <v>7.44</v>
      </c>
      <c r="D776" s="8">
        <v>150</v>
      </c>
      <c r="E776" s="9">
        <v>6.32</v>
      </c>
      <c r="F776" s="9">
        <v>6.08</v>
      </c>
      <c r="G776" s="9">
        <v>38.42</v>
      </c>
      <c r="H776" s="9">
        <v>233.37</v>
      </c>
      <c r="I776" s="9">
        <v>0.09</v>
      </c>
      <c r="J776" s="9">
        <v>0</v>
      </c>
      <c r="K776" s="9">
        <v>0</v>
      </c>
      <c r="L776" s="9">
        <v>0</v>
      </c>
      <c r="M776" s="9">
        <v>39.36</v>
      </c>
      <c r="N776" s="9">
        <v>1.98</v>
      </c>
      <c r="O776" s="9">
        <v>3.72</v>
      </c>
      <c r="P776" s="9">
        <v>1.26</v>
      </c>
      <c r="Q776" s="8" t="s">
        <v>66</v>
      </c>
    </row>
    <row r="777" spans="1:17" ht="49.95" customHeight="1">
      <c r="A777" s="81"/>
      <c r="B777" s="114" t="s">
        <v>38</v>
      </c>
      <c r="C777" s="7">
        <v>5.3</v>
      </c>
      <c r="D777" s="8">
        <v>100</v>
      </c>
      <c r="E777" s="9">
        <v>7.58</v>
      </c>
      <c r="F777" s="9">
        <v>0.94</v>
      </c>
      <c r="G777" s="9">
        <v>47.9</v>
      </c>
      <c r="H777" s="9">
        <v>236</v>
      </c>
      <c r="I777" s="9">
        <v>0.02</v>
      </c>
      <c r="J777" s="9">
        <v>0.28000000000000003</v>
      </c>
      <c r="K777" s="9">
        <v>0.1</v>
      </c>
      <c r="L777" s="9">
        <v>0.2</v>
      </c>
      <c r="M777" s="9">
        <v>352</v>
      </c>
      <c r="N777" s="9">
        <v>200</v>
      </c>
      <c r="O777" s="9">
        <v>14</v>
      </c>
      <c r="P777" s="9">
        <v>0.4</v>
      </c>
      <c r="Q777" s="8">
        <v>15</v>
      </c>
    </row>
    <row r="778" spans="1:17" ht="49.95" customHeight="1">
      <c r="A778" s="81"/>
      <c r="B778" s="6" t="s">
        <v>88</v>
      </c>
      <c r="C778" s="7">
        <v>2.12</v>
      </c>
      <c r="D778" s="8" t="s">
        <v>89</v>
      </c>
      <c r="E778" s="9">
        <v>3.04</v>
      </c>
      <c r="F778" s="9">
        <v>0.38</v>
      </c>
      <c r="G778" s="9">
        <v>19.16</v>
      </c>
      <c r="H778" s="9">
        <v>97.4</v>
      </c>
      <c r="I778" s="9">
        <v>0.04</v>
      </c>
      <c r="J778" s="9">
        <v>0</v>
      </c>
      <c r="K778" s="9">
        <v>0</v>
      </c>
      <c r="L778" s="9">
        <v>0.36</v>
      </c>
      <c r="M778" s="9">
        <v>9.1999999999999993</v>
      </c>
      <c r="N778" s="9">
        <v>42.4</v>
      </c>
      <c r="O778" s="9">
        <v>10</v>
      </c>
      <c r="P778" s="9">
        <v>1.24</v>
      </c>
      <c r="Q778" s="8" t="s">
        <v>33</v>
      </c>
    </row>
    <row r="779" spans="1:17" ht="49.95" customHeight="1">
      <c r="A779" s="88"/>
      <c r="B779" s="6" t="s">
        <v>34</v>
      </c>
      <c r="C779" s="7">
        <v>2.97</v>
      </c>
      <c r="D779" s="8">
        <v>200</v>
      </c>
      <c r="E779" s="9">
        <v>0.13</v>
      </c>
      <c r="F779" s="9">
        <v>7.0000000000000007E-2</v>
      </c>
      <c r="G779" s="9">
        <v>13.64</v>
      </c>
      <c r="H779" s="9">
        <v>50.9</v>
      </c>
      <c r="I779" s="9">
        <v>0.26</v>
      </c>
      <c r="J779" s="9">
        <v>20.8</v>
      </c>
      <c r="K779" s="9">
        <v>0.1</v>
      </c>
      <c r="L779" s="9">
        <v>2.06</v>
      </c>
      <c r="M779" s="9">
        <v>16.72</v>
      </c>
      <c r="N779" s="9">
        <v>6.6</v>
      </c>
      <c r="O779" s="9">
        <v>7.52</v>
      </c>
      <c r="P779" s="9">
        <v>0.16</v>
      </c>
      <c r="Q779" s="8">
        <v>585</v>
      </c>
    </row>
    <row r="780" spans="1:17" ht="49.95" customHeight="1">
      <c r="A780" s="63" t="s">
        <v>90</v>
      </c>
      <c r="B780" s="10"/>
      <c r="C780" s="14">
        <f>SUM(C773:C779)</f>
        <v>79.58</v>
      </c>
      <c r="D780" s="8"/>
      <c r="E780" s="16">
        <f>SUM(E773:E779)</f>
        <v>36.57</v>
      </c>
      <c r="F780" s="16">
        <f t="shared" ref="F780:P780" si="103">SUM(F773:F779)</f>
        <v>25.909999999999997</v>
      </c>
      <c r="G780" s="16">
        <f t="shared" si="103"/>
        <v>139.85000000000002</v>
      </c>
      <c r="H780" s="16">
        <f t="shared" si="103"/>
        <v>953.07999999999993</v>
      </c>
      <c r="I780" s="16">
        <f t="shared" si="103"/>
        <v>0.76400000000000001</v>
      </c>
      <c r="J780" s="16">
        <f t="shared" si="103"/>
        <v>72.53</v>
      </c>
      <c r="K780" s="16">
        <f t="shared" si="103"/>
        <v>7.9439999999999991</v>
      </c>
      <c r="L780" s="16">
        <f t="shared" si="103"/>
        <v>10.447999999999999</v>
      </c>
      <c r="M780" s="16">
        <f t="shared" si="103"/>
        <v>501.51199999999994</v>
      </c>
      <c r="N780" s="16">
        <f t="shared" si="103"/>
        <v>608.28800000000001</v>
      </c>
      <c r="O780" s="16">
        <f t="shared" si="103"/>
        <v>91.738</v>
      </c>
      <c r="P780" s="16">
        <f t="shared" si="103"/>
        <v>10.892000000000001</v>
      </c>
      <c r="Q780" s="10"/>
    </row>
    <row r="781" spans="1:17" ht="49.9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</row>
    <row r="782" spans="1:17" ht="49.95" customHeight="1">
      <c r="A782" s="13"/>
      <c r="B782" s="6" t="s">
        <v>40</v>
      </c>
      <c r="C782" s="7">
        <v>4.7300000000000004</v>
      </c>
      <c r="D782" s="8">
        <v>20</v>
      </c>
      <c r="E782" s="9">
        <v>4.2</v>
      </c>
      <c r="F782" s="9">
        <v>2.2599999999999998</v>
      </c>
      <c r="G782" s="9">
        <v>13.94</v>
      </c>
      <c r="H782" s="9">
        <v>82.9</v>
      </c>
      <c r="I782" s="9">
        <v>0.09</v>
      </c>
      <c r="J782" s="9">
        <v>0</v>
      </c>
      <c r="K782" s="9">
        <v>0</v>
      </c>
      <c r="L782" s="9">
        <v>0</v>
      </c>
      <c r="M782" s="9">
        <v>39.36</v>
      </c>
      <c r="N782" s="9">
        <v>1.98</v>
      </c>
      <c r="O782" s="9">
        <v>3.72</v>
      </c>
      <c r="P782" s="9">
        <v>1.26</v>
      </c>
      <c r="Q782" s="8" t="s">
        <v>33</v>
      </c>
    </row>
    <row r="783" spans="1:17" ht="49.95" customHeight="1">
      <c r="A783" s="13"/>
      <c r="B783" s="20" t="s">
        <v>34</v>
      </c>
      <c r="C783" s="21">
        <v>2.97</v>
      </c>
      <c r="D783" s="22">
        <v>200</v>
      </c>
      <c r="E783" s="23">
        <v>0.13</v>
      </c>
      <c r="F783" s="23">
        <v>7.0000000000000007E-2</v>
      </c>
      <c r="G783" s="23">
        <v>13.64</v>
      </c>
      <c r="H783" s="23">
        <v>50.9</v>
      </c>
      <c r="I783" s="9">
        <v>0</v>
      </c>
      <c r="J783" s="9">
        <v>0.26400000000000001</v>
      </c>
      <c r="K783" s="9">
        <v>0</v>
      </c>
      <c r="L783" s="9">
        <v>2.1999999999999999E-2</v>
      </c>
      <c r="M783" s="9">
        <v>12.606</v>
      </c>
      <c r="N783" s="9">
        <v>3.8940000000000001</v>
      </c>
      <c r="O783" s="9">
        <v>2.31</v>
      </c>
      <c r="P783" s="9">
        <v>0.48399999999999999</v>
      </c>
      <c r="Q783" s="8">
        <v>627</v>
      </c>
    </row>
    <row r="784" spans="1:17" ht="49.95" customHeight="1">
      <c r="A784" s="13"/>
      <c r="B784" s="6"/>
      <c r="C784" s="9">
        <f>SUM(C782:C783)</f>
        <v>7.7000000000000011</v>
      </c>
      <c r="D784" s="8"/>
      <c r="E784" s="8">
        <f>SUM(E782:E783)</f>
        <v>4.33</v>
      </c>
      <c r="F784" s="8">
        <f t="shared" ref="F784:H784" si="104">SUM(F782:F783)</f>
        <v>2.3299999999999996</v>
      </c>
      <c r="G784" s="8">
        <f t="shared" si="104"/>
        <v>27.58</v>
      </c>
      <c r="H784" s="8">
        <f t="shared" si="104"/>
        <v>133.80000000000001</v>
      </c>
      <c r="I784" s="25"/>
      <c r="J784" s="25"/>
      <c r="K784" s="25"/>
      <c r="L784" s="25"/>
      <c r="M784" s="25"/>
      <c r="N784" s="25"/>
      <c r="O784" s="25"/>
      <c r="P784" s="25"/>
      <c r="Q784" s="26"/>
    </row>
    <row r="785" spans="1:17" ht="49.9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</row>
    <row r="786" spans="1:17" ht="49.95" customHeight="1">
      <c r="A786" s="3" t="s">
        <v>1</v>
      </c>
      <c r="B786" s="89" t="s">
        <v>2</v>
      </c>
      <c r="C786" s="148" t="s">
        <v>3</v>
      </c>
      <c r="D786" s="136" t="s">
        <v>4</v>
      </c>
      <c r="E786" s="150" t="s">
        <v>5</v>
      </c>
      <c r="F786" s="151"/>
      <c r="G786" s="152"/>
      <c r="H786" s="153" t="s">
        <v>6</v>
      </c>
      <c r="I786" s="90" t="s">
        <v>7</v>
      </c>
      <c r="J786" s="91"/>
      <c r="K786" s="91"/>
      <c r="L786" s="92"/>
      <c r="M786" s="90" t="s">
        <v>8</v>
      </c>
      <c r="N786" s="91"/>
      <c r="O786" s="91"/>
      <c r="P786" s="92"/>
      <c r="Q786" s="136" t="s">
        <v>9</v>
      </c>
    </row>
    <row r="787" spans="1:17" ht="49.95" customHeight="1">
      <c r="A787" s="3" t="s">
        <v>41</v>
      </c>
      <c r="B787" s="93"/>
      <c r="C787" s="149"/>
      <c r="D787" s="137"/>
      <c r="E787" s="4" t="s">
        <v>11</v>
      </c>
      <c r="F787" s="4" t="s">
        <v>12</v>
      </c>
      <c r="G787" s="4" t="s">
        <v>13</v>
      </c>
      <c r="H787" s="154"/>
      <c r="I787" s="4" t="s">
        <v>14</v>
      </c>
      <c r="J787" s="4" t="s">
        <v>15</v>
      </c>
      <c r="K787" s="4" t="s">
        <v>16</v>
      </c>
      <c r="L787" s="4" t="s">
        <v>17</v>
      </c>
      <c r="M787" s="4" t="s">
        <v>18</v>
      </c>
      <c r="N787" s="4" t="s">
        <v>19</v>
      </c>
      <c r="O787" s="4" t="s">
        <v>20</v>
      </c>
      <c r="P787" s="4" t="s">
        <v>21</v>
      </c>
      <c r="Q787" s="137"/>
    </row>
    <row r="788" spans="1:17" ht="49.95" customHeight="1">
      <c r="A788" s="97" t="s">
        <v>81</v>
      </c>
      <c r="B788" s="55" t="s">
        <v>97</v>
      </c>
      <c r="C788" s="31">
        <v>4.95</v>
      </c>
      <c r="D788" s="28">
        <v>60</v>
      </c>
      <c r="E788" s="94">
        <v>0.42</v>
      </c>
      <c r="F788" s="94">
        <v>0.06</v>
      </c>
      <c r="G788" s="94">
        <v>1.1399999999999999</v>
      </c>
      <c r="H788" s="94">
        <v>7.2</v>
      </c>
      <c r="I788" s="33">
        <v>1.6E-2</v>
      </c>
      <c r="J788" s="33">
        <v>2.4500000000000002</v>
      </c>
      <c r="K788" s="33">
        <v>0</v>
      </c>
      <c r="L788" s="33">
        <v>0.05</v>
      </c>
      <c r="M788" s="33">
        <v>8.5</v>
      </c>
      <c r="N788" s="33">
        <v>15</v>
      </c>
      <c r="O788" s="33">
        <v>7</v>
      </c>
      <c r="P788" s="33">
        <v>0.25</v>
      </c>
      <c r="Q788" s="33">
        <v>71.7</v>
      </c>
    </row>
    <row r="789" spans="1:17" ht="49.95" customHeight="1">
      <c r="A789" s="85"/>
      <c r="B789" s="6" t="s">
        <v>98</v>
      </c>
      <c r="C789" s="7">
        <v>11.79</v>
      </c>
      <c r="D789" s="8">
        <v>250</v>
      </c>
      <c r="E789" s="9">
        <v>1.8</v>
      </c>
      <c r="F789" s="9">
        <v>4.93</v>
      </c>
      <c r="G789" s="9">
        <v>10.92</v>
      </c>
      <c r="H789" s="9">
        <v>103.75</v>
      </c>
      <c r="I789" s="9">
        <v>0.04</v>
      </c>
      <c r="J789" s="9">
        <v>8.5399999999999991</v>
      </c>
      <c r="K789" s="9">
        <v>0</v>
      </c>
      <c r="L789" s="9">
        <v>1.92</v>
      </c>
      <c r="M789" s="9">
        <v>39.78</v>
      </c>
      <c r="N789" s="9">
        <v>43.68</v>
      </c>
      <c r="O789" s="9">
        <v>20.9</v>
      </c>
      <c r="P789" s="9">
        <v>0.98</v>
      </c>
      <c r="Q789" s="8" t="s">
        <v>99</v>
      </c>
    </row>
    <row r="790" spans="1:17" ht="49.95" customHeight="1">
      <c r="A790" s="81"/>
      <c r="B790" s="6" t="s">
        <v>100</v>
      </c>
      <c r="C790" s="7">
        <v>37.979999999999997</v>
      </c>
      <c r="D790" s="8" t="s">
        <v>135</v>
      </c>
      <c r="E790" s="9">
        <v>9.42</v>
      </c>
      <c r="F790" s="9">
        <v>8.1</v>
      </c>
      <c r="G790" s="9">
        <v>2.34</v>
      </c>
      <c r="H790" s="9">
        <v>120</v>
      </c>
      <c r="I790" s="9">
        <v>0.04</v>
      </c>
      <c r="J790" s="9">
        <v>1.1499999999999999</v>
      </c>
      <c r="K790" s="9">
        <v>0.03</v>
      </c>
      <c r="L790" s="9">
        <v>0.77</v>
      </c>
      <c r="M790" s="9">
        <v>31.12</v>
      </c>
      <c r="N790" s="9">
        <v>72.400000000000006</v>
      </c>
      <c r="O790" s="9">
        <v>10.51</v>
      </c>
      <c r="P790" s="9">
        <v>0.73</v>
      </c>
      <c r="Q790" s="8">
        <v>290</v>
      </c>
    </row>
    <row r="791" spans="1:17" ht="49.95" customHeight="1">
      <c r="A791" s="81"/>
      <c r="B791" s="6" t="s">
        <v>101</v>
      </c>
      <c r="C791" s="7">
        <v>14.47</v>
      </c>
      <c r="D791" s="8">
        <v>200</v>
      </c>
      <c r="E791" s="9">
        <v>4.8600000000000003</v>
      </c>
      <c r="F791" s="9">
        <v>7.1689999999999996</v>
      </c>
      <c r="G791" s="9">
        <v>48.92</v>
      </c>
      <c r="H791" s="9">
        <v>279.60000000000002</v>
      </c>
      <c r="I791" s="9">
        <v>0.03</v>
      </c>
      <c r="J791" s="9">
        <v>0</v>
      </c>
      <c r="K791" s="9">
        <v>0</v>
      </c>
      <c r="L791" s="9">
        <v>0.28999999999999998</v>
      </c>
      <c r="M791" s="9">
        <v>1.37</v>
      </c>
      <c r="N791" s="9">
        <v>60.95</v>
      </c>
      <c r="O791" s="9">
        <v>16.34</v>
      </c>
      <c r="P791" s="9">
        <v>0.53</v>
      </c>
      <c r="Q791" s="8">
        <v>304</v>
      </c>
    </row>
    <row r="792" spans="1:17" ht="49.95" customHeight="1">
      <c r="A792" s="81"/>
      <c r="B792" s="12" t="s">
        <v>38</v>
      </c>
      <c r="C792" s="7">
        <v>5.3</v>
      </c>
      <c r="D792" s="8">
        <v>100</v>
      </c>
      <c r="E792" s="9">
        <v>7.58</v>
      </c>
      <c r="F792" s="9">
        <v>0.94</v>
      </c>
      <c r="G792" s="9">
        <v>47.9</v>
      </c>
      <c r="H792" s="9">
        <v>236</v>
      </c>
      <c r="I792" s="9">
        <v>0.02</v>
      </c>
      <c r="J792" s="9">
        <v>0.28000000000000003</v>
      </c>
      <c r="K792" s="9">
        <v>0.1</v>
      </c>
      <c r="L792" s="9">
        <v>0.2</v>
      </c>
      <c r="M792" s="9">
        <v>352</v>
      </c>
      <c r="N792" s="9">
        <v>200</v>
      </c>
      <c r="O792" s="9">
        <v>14</v>
      </c>
      <c r="P792" s="9">
        <v>0.4</v>
      </c>
      <c r="Q792" s="8">
        <v>15</v>
      </c>
    </row>
    <row r="793" spans="1:17" ht="49.95" customHeight="1">
      <c r="A793" s="81"/>
      <c r="B793" s="6" t="s">
        <v>88</v>
      </c>
      <c r="C793" s="7">
        <v>2.12</v>
      </c>
      <c r="D793" s="8" t="s">
        <v>89</v>
      </c>
      <c r="E793" s="9">
        <v>3.04</v>
      </c>
      <c r="F793" s="9">
        <v>0.38</v>
      </c>
      <c r="G793" s="9">
        <v>19.16</v>
      </c>
      <c r="H793" s="9">
        <v>97.4</v>
      </c>
      <c r="I793" s="9">
        <v>0.04</v>
      </c>
      <c r="J793" s="9">
        <v>0</v>
      </c>
      <c r="K793" s="9">
        <v>0</v>
      </c>
      <c r="L793" s="9">
        <v>0.36</v>
      </c>
      <c r="M793" s="9">
        <v>9.1999999999999993</v>
      </c>
      <c r="N793" s="9">
        <v>42.4</v>
      </c>
      <c r="O793" s="9">
        <v>10</v>
      </c>
      <c r="P793" s="9">
        <v>1.24</v>
      </c>
      <c r="Q793" s="8" t="s">
        <v>33</v>
      </c>
    </row>
    <row r="794" spans="1:17" ht="49.95" customHeight="1">
      <c r="A794" s="88"/>
      <c r="B794" s="6" t="s">
        <v>34</v>
      </c>
      <c r="C794" s="7">
        <v>2.97</v>
      </c>
      <c r="D794" s="8">
        <v>200</v>
      </c>
      <c r="E794" s="9">
        <v>0.13</v>
      </c>
      <c r="F794" s="9">
        <v>7.0000000000000007E-2</v>
      </c>
      <c r="G794" s="9">
        <v>13.64</v>
      </c>
      <c r="H794" s="9">
        <v>50.9</v>
      </c>
      <c r="I794" s="9">
        <v>0</v>
      </c>
      <c r="J794" s="9">
        <v>0.26400000000000001</v>
      </c>
      <c r="K794" s="9">
        <v>0</v>
      </c>
      <c r="L794" s="9">
        <v>2.1999999999999999E-2</v>
      </c>
      <c r="M794" s="9">
        <v>12.606</v>
      </c>
      <c r="N794" s="9">
        <v>3.8940000000000001</v>
      </c>
      <c r="O794" s="9">
        <v>2.31</v>
      </c>
      <c r="P794" s="9">
        <v>0.48399999999999999</v>
      </c>
      <c r="Q794" s="8">
        <v>627</v>
      </c>
    </row>
    <row r="795" spans="1:17" ht="49.95" customHeight="1">
      <c r="A795" s="63" t="s">
        <v>90</v>
      </c>
      <c r="B795" s="34"/>
      <c r="C795" s="14">
        <f>SUM(C788:C794)</f>
        <v>79.58</v>
      </c>
      <c r="D795" s="15"/>
      <c r="E795" s="16">
        <f>SUM(E788:E794)</f>
        <v>27.249999999999996</v>
      </c>
      <c r="F795" s="16">
        <f t="shared" ref="F795:H795" si="105">SUM(F788:F794)</f>
        <v>21.649000000000001</v>
      </c>
      <c r="G795" s="16">
        <f t="shared" si="105"/>
        <v>144.01999999999998</v>
      </c>
      <c r="H795" s="16">
        <f t="shared" si="105"/>
        <v>894.84999999999991</v>
      </c>
      <c r="I795" s="16">
        <v>0.20599999999999999</v>
      </c>
      <c r="J795" s="16">
        <v>12.164</v>
      </c>
      <c r="K795" s="16">
        <v>0.03</v>
      </c>
      <c r="L795" s="16">
        <v>3.6120000000000001</v>
      </c>
      <c r="M795" s="16">
        <v>95.275999999999996</v>
      </c>
      <c r="N795" s="16">
        <v>251.46400000000003</v>
      </c>
      <c r="O795" s="16">
        <v>69.360000000000014</v>
      </c>
      <c r="P795" s="16">
        <v>4.0739999999999998</v>
      </c>
      <c r="Q795" s="15"/>
    </row>
    <row r="796" spans="1:17" ht="49.9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</row>
    <row r="797" spans="1:17" ht="49.95" customHeight="1">
      <c r="A797" s="13"/>
      <c r="B797" s="10" t="s">
        <v>32</v>
      </c>
      <c r="C797" s="8">
        <v>4.7300000000000004</v>
      </c>
      <c r="D797" s="19">
        <v>20</v>
      </c>
      <c r="E797" s="9">
        <v>8.4</v>
      </c>
      <c r="F797" s="9">
        <v>4.5199999999999996</v>
      </c>
      <c r="G797" s="9">
        <v>27.88</v>
      </c>
      <c r="H797" s="9">
        <v>92</v>
      </c>
      <c r="I797" s="10"/>
      <c r="J797" s="10"/>
      <c r="K797" s="10"/>
      <c r="L797" s="10"/>
      <c r="M797" s="10"/>
      <c r="N797" s="10"/>
      <c r="O797" s="10"/>
      <c r="P797" s="10"/>
      <c r="Q797" s="8" t="s">
        <v>33</v>
      </c>
    </row>
    <row r="798" spans="1:17" ht="49.95" customHeight="1">
      <c r="A798" s="13"/>
      <c r="B798" s="20" t="s">
        <v>34</v>
      </c>
      <c r="C798" s="21">
        <v>2.97</v>
      </c>
      <c r="D798" s="22">
        <v>200</v>
      </c>
      <c r="E798" s="23">
        <v>0.13</v>
      </c>
      <c r="F798" s="23">
        <v>7.0000000000000007E-2</v>
      </c>
      <c r="G798" s="23">
        <v>13.64</v>
      </c>
      <c r="H798" s="23">
        <v>50.9</v>
      </c>
      <c r="I798" s="9">
        <v>0</v>
      </c>
      <c r="J798" s="9">
        <v>0.26400000000000001</v>
      </c>
      <c r="K798" s="9">
        <v>0</v>
      </c>
      <c r="L798" s="9">
        <v>2.1999999999999999E-2</v>
      </c>
      <c r="M798" s="9">
        <v>12.606</v>
      </c>
      <c r="N798" s="9">
        <v>3.8940000000000001</v>
      </c>
      <c r="O798" s="9">
        <v>2.31</v>
      </c>
      <c r="P798" s="9">
        <v>0.48399999999999999</v>
      </c>
      <c r="Q798" s="8">
        <v>627</v>
      </c>
    </row>
    <row r="799" spans="1:17" ht="49.95" customHeight="1">
      <c r="A799" s="13"/>
      <c r="B799" s="24"/>
      <c r="C799" s="9">
        <f>SUM(C797:C798)</f>
        <v>7.7000000000000011</v>
      </c>
      <c r="D799" s="8"/>
      <c r="E799" s="8">
        <f>SUM(E797:E798)</f>
        <v>8.5300000000000011</v>
      </c>
      <c r="F799" s="8">
        <f t="shared" ref="F799:H799" si="106">SUM(F797:F798)</f>
        <v>4.59</v>
      </c>
      <c r="G799" s="8">
        <f t="shared" si="106"/>
        <v>41.519999999999996</v>
      </c>
      <c r="H799" s="8">
        <f t="shared" si="106"/>
        <v>142.9</v>
      </c>
      <c r="I799" s="25"/>
      <c r="J799" s="25"/>
      <c r="K799" s="25"/>
      <c r="L799" s="25"/>
      <c r="M799" s="25"/>
      <c r="N799" s="25"/>
      <c r="O799" s="25"/>
      <c r="P799" s="25"/>
      <c r="Q799" s="26"/>
    </row>
    <row r="800" spans="1:17" ht="49.9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</row>
    <row r="801" spans="1:17" ht="49.9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</row>
    <row r="802" spans="1:17" ht="49.95" customHeight="1">
      <c r="A802" s="3" t="s">
        <v>1</v>
      </c>
      <c r="B802" s="84" t="s">
        <v>2</v>
      </c>
      <c r="C802" s="148" t="s">
        <v>3</v>
      </c>
      <c r="D802" s="136" t="s">
        <v>4</v>
      </c>
      <c r="E802" s="150" t="s">
        <v>5</v>
      </c>
      <c r="F802" s="151"/>
      <c r="G802" s="152"/>
      <c r="H802" s="153" t="s">
        <v>6</v>
      </c>
      <c r="I802" s="4" t="s">
        <v>7</v>
      </c>
      <c r="J802" s="4"/>
      <c r="K802" s="4"/>
      <c r="L802" s="4"/>
      <c r="M802" s="4" t="s">
        <v>8</v>
      </c>
      <c r="N802" s="4"/>
      <c r="O802" s="4"/>
      <c r="P802" s="4"/>
      <c r="Q802" s="136" t="s">
        <v>9</v>
      </c>
    </row>
    <row r="803" spans="1:17" ht="49.95" customHeight="1">
      <c r="A803" s="3" t="s">
        <v>45</v>
      </c>
      <c r="B803" s="84"/>
      <c r="C803" s="149"/>
      <c r="D803" s="137"/>
      <c r="E803" s="4" t="s">
        <v>11</v>
      </c>
      <c r="F803" s="4" t="s">
        <v>12</v>
      </c>
      <c r="G803" s="4" t="s">
        <v>13</v>
      </c>
      <c r="H803" s="154"/>
      <c r="I803" s="4" t="s">
        <v>14</v>
      </c>
      <c r="J803" s="4" t="s">
        <v>15</v>
      </c>
      <c r="K803" s="4" t="s">
        <v>16</v>
      </c>
      <c r="L803" s="4" t="s">
        <v>17</v>
      </c>
      <c r="M803" s="4" t="s">
        <v>18</v>
      </c>
      <c r="N803" s="4" t="s">
        <v>19</v>
      </c>
      <c r="O803" s="4" t="s">
        <v>20</v>
      </c>
      <c r="P803" s="4" t="s">
        <v>21</v>
      </c>
      <c r="Q803" s="137"/>
    </row>
    <row r="804" spans="1:17" ht="49.95" customHeight="1">
      <c r="A804" s="68" t="s">
        <v>81</v>
      </c>
      <c r="B804" s="34"/>
      <c r="C804" s="34"/>
      <c r="D804" s="8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8"/>
    </row>
    <row r="805" spans="1:17" ht="49.95" customHeight="1">
      <c r="A805" s="87"/>
      <c r="B805" s="30" t="s">
        <v>102</v>
      </c>
      <c r="C805" s="31">
        <v>7.67</v>
      </c>
      <c r="D805" s="28">
        <v>83</v>
      </c>
      <c r="E805" s="33">
        <v>0.91</v>
      </c>
      <c r="F805" s="33">
        <v>0.16600000000000001</v>
      </c>
      <c r="G805" s="33">
        <v>3.15</v>
      </c>
      <c r="H805" s="33">
        <v>18.260000000000002</v>
      </c>
      <c r="I805" s="9"/>
      <c r="J805" s="9"/>
      <c r="K805" s="9"/>
      <c r="L805" s="9"/>
      <c r="M805" s="9"/>
      <c r="N805" s="9"/>
      <c r="O805" s="9"/>
      <c r="P805" s="9"/>
      <c r="Q805" s="33">
        <v>71.7</v>
      </c>
    </row>
    <row r="806" spans="1:17" ht="49.95" customHeight="1">
      <c r="A806" s="85"/>
      <c r="B806" s="12" t="s">
        <v>136</v>
      </c>
      <c r="C806" s="7">
        <v>12.71</v>
      </c>
      <c r="D806" s="28">
        <v>250</v>
      </c>
      <c r="E806" s="9">
        <v>2.0299999999999998</v>
      </c>
      <c r="F806" s="9">
        <v>5.0999999999999996</v>
      </c>
      <c r="G806" s="9">
        <v>11.97</v>
      </c>
      <c r="H806" s="9">
        <v>107.25</v>
      </c>
      <c r="I806" s="9">
        <v>0.08</v>
      </c>
      <c r="J806" s="9">
        <v>6.7</v>
      </c>
      <c r="K806" s="9">
        <v>0</v>
      </c>
      <c r="L806" s="9">
        <v>1.88</v>
      </c>
      <c r="M806" s="9">
        <v>23.32</v>
      </c>
      <c r="N806" s="9">
        <v>45.38</v>
      </c>
      <c r="O806" s="9">
        <v>19.34</v>
      </c>
      <c r="P806" s="9">
        <v>0.74</v>
      </c>
      <c r="Q806" s="8" t="s">
        <v>104</v>
      </c>
    </row>
    <row r="807" spans="1:17" ht="49.95" customHeight="1">
      <c r="A807" s="81"/>
      <c r="B807" s="12" t="s">
        <v>105</v>
      </c>
      <c r="C807" s="7">
        <v>25.31</v>
      </c>
      <c r="D807" s="28" t="s">
        <v>137</v>
      </c>
      <c r="E807" s="9">
        <v>38.4</v>
      </c>
      <c r="F807" s="9">
        <v>38.72</v>
      </c>
      <c r="G807" s="9">
        <v>19.34</v>
      </c>
      <c r="H807" s="9">
        <v>398</v>
      </c>
      <c r="I807" s="9">
        <v>0.03</v>
      </c>
      <c r="J807" s="9">
        <v>0.34</v>
      </c>
      <c r="K807" s="9">
        <v>0.02</v>
      </c>
      <c r="L807" s="9">
        <v>0</v>
      </c>
      <c r="M807" s="9">
        <v>21.57</v>
      </c>
      <c r="N807" s="9">
        <v>40.159999999999997</v>
      </c>
      <c r="O807" s="9">
        <v>8.4</v>
      </c>
      <c r="P807" s="9">
        <v>1.4</v>
      </c>
      <c r="Q807" s="8">
        <v>540.41600000000005</v>
      </c>
    </row>
    <row r="808" spans="1:17" ht="49.95" customHeight="1">
      <c r="A808" s="81"/>
      <c r="B808" s="95" t="s">
        <v>107</v>
      </c>
      <c r="C808" s="96">
        <v>19.71</v>
      </c>
      <c r="D808" s="28">
        <v>200</v>
      </c>
      <c r="E808" s="94">
        <v>4.5199999999999996</v>
      </c>
      <c r="F808" s="94">
        <v>6.09</v>
      </c>
      <c r="G808" s="94">
        <v>53.46</v>
      </c>
      <c r="H808" s="94">
        <v>190</v>
      </c>
      <c r="I808" s="94">
        <v>0.21</v>
      </c>
      <c r="J808" s="94">
        <v>28</v>
      </c>
      <c r="K808" s="94">
        <v>0</v>
      </c>
      <c r="L808" s="94">
        <v>0.6</v>
      </c>
      <c r="M808" s="94">
        <v>14.82</v>
      </c>
      <c r="N808" s="94">
        <v>10.31</v>
      </c>
      <c r="O808" s="94">
        <v>39.11</v>
      </c>
      <c r="P808" s="94">
        <v>1.55</v>
      </c>
      <c r="Q808" s="28">
        <v>300</v>
      </c>
    </row>
    <row r="809" spans="1:17" ht="49.95" customHeight="1">
      <c r="A809" s="81"/>
      <c r="B809" s="12" t="s">
        <v>38</v>
      </c>
      <c r="C809" s="7">
        <v>5.3</v>
      </c>
      <c r="D809" s="8">
        <v>100</v>
      </c>
      <c r="E809" s="9">
        <v>7.58</v>
      </c>
      <c r="F809" s="9">
        <v>0.94</v>
      </c>
      <c r="G809" s="9">
        <v>47.9</v>
      </c>
      <c r="H809" s="9">
        <v>236</v>
      </c>
      <c r="I809" s="9">
        <v>0.02</v>
      </c>
      <c r="J809" s="9">
        <v>0.28000000000000003</v>
      </c>
      <c r="K809" s="9">
        <v>0.1</v>
      </c>
      <c r="L809" s="9">
        <v>0.2</v>
      </c>
      <c r="M809" s="9">
        <v>352</v>
      </c>
      <c r="N809" s="9">
        <v>200</v>
      </c>
      <c r="O809" s="9">
        <v>14</v>
      </c>
      <c r="P809" s="9">
        <v>0.4</v>
      </c>
      <c r="Q809" s="8">
        <v>15</v>
      </c>
    </row>
    <row r="810" spans="1:17" ht="49.95" customHeight="1">
      <c r="A810" s="81"/>
      <c r="B810" s="12" t="s">
        <v>88</v>
      </c>
      <c r="C810" s="7">
        <v>2.12</v>
      </c>
      <c r="D810" s="8" t="s">
        <v>89</v>
      </c>
      <c r="E810" s="9">
        <v>3.04</v>
      </c>
      <c r="F810" s="9">
        <v>0.38</v>
      </c>
      <c r="G810" s="9">
        <v>19.16</v>
      </c>
      <c r="H810" s="9">
        <v>97.4</v>
      </c>
      <c r="I810" s="9">
        <v>0.04</v>
      </c>
      <c r="J810" s="9">
        <v>0</v>
      </c>
      <c r="K810" s="9">
        <v>0</v>
      </c>
      <c r="L810" s="9">
        <v>0.36</v>
      </c>
      <c r="M810" s="9">
        <v>9.1999999999999993</v>
      </c>
      <c r="N810" s="9">
        <v>42.4</v>
      </c>
      <c r="O810" s="9">
        <v>10</v>
      </c>
      <c r="P810" s="9">
        <v>1.24</v>
      </c>
      <c r="Q810" s="8" t="s">
        <v>33</v>
      </c>
    </row>
    <row r="811" spans="1:17" ht="49.95" customHeight="1">
      <c r="A811" s="88"/>
      <c r="B811" s="12" t="s">
        <v>138</v>
      </c>
      <c r="C811" s="7">
        <v>6.76</v>
      </c>
      <c r="D811" s="8" t="s">
        <v>69</v>
      </c>
      <c r="E811" s="9">
        <v>0.68</v>
      </c>
      <c r="F811" s="9">
        <v>0.28000000000000003</v>
      </c>
      <c r="G811" s="9">
        <v>20.76</v>
      </c>
      <c r="H811" s="9">
        <v>88.2</v>
      </c>
      <c r="I811" s="9">
        <v>0.02</v>
      </c>
      <c r="J811" s="9">
        <v>100</v>
      </c>
      <c r="K811" s="9">
        <v>0</v>
      </c>
      <c r="L811" s="9">
        <v>0.76</v>
      </c>
      <c r="M811" s="9">
        <v>21.34</v>
      </c>
      <c r="N811" s="9">
        <v>3.44</v>
      </c>
      <c r="O811" s="9">
        <v>3.44</v>
      </c>
      <c r="P811" s="9">
        <v>0.64</v>
      </c>
      <c r="Q811" s="8" t="s">
        <v>139</v>
      </c>
    </row>
    <row r="812" spans="1:17" ht="49.95" customHeight="1">
      <c r="A812" s="70" t="s">
        <v>90</v>
      </c>
      <c r="B812" s="10"/>
      <c r="C812" s="14">
        <f>SUM(C805:C811)</f>
        <v>79.580000000000013</v>
      </c>
      <c r="D812" s="8"/>
      <c r="E812" s="16">
        <f>SUM(E805:E811)</f>
        <v>57.16</v>
      </c>
      <c r="F812" s="16">
        <f t="shared" ref="F812:H812" si="107">SUM(F805:F811)</f>
        <v>51.675999999999995</v>
      </c>
      <c r="G812" s="16">
        <f t="shared" si="107"/>
        <v>175.73999999999998</v>
      </c>
      <c r="H812" s="16">
        <f t="shared" si="107"/>
        <v>1135.1100000000001</v>
      </c>
      <c r="I812" s="16">
        <v>0.41199999999999998</v>
      </c>
      <c r="J812" s="16">
        <v>112.74</v>
      </c>
      <c r="K812" s="16">
        <v>0.02</v>
      </c>
      <c r="L812" s="16">
        <v>3.92</v>
      </c>
      <c r="M812" s="16">
        <v>115.93999999999998</v>
      </c>
      <c r="N812" s="16">
        <v>377.21999999999997</v>
      </c>
      <c r="O812" s="16">
        <v>196.15</v>
      </c>
      <c r="P812" s="16">
        <v>9.597999999999999</v>
      </c>
      <c r="Q812" s="15"/>
    </row>
    <row r="813" spans="1:17" ht="49.9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</row>
    <row r="814" spans="1:17" ht="49.95" customHeight="1">
      <c r="A814" s="13"/>
      <c r="B814" s="6" t="s">
        <v>40</v>
      </c>
      <c r="C814" s="7">
        <v>4.7300000000000004</v>
      </c>
      <c r="D814" s="8">
        <v>20</v>
      </c>
      <c r="E814" s="9">
        <v>4.2</v>
      </c>
      <c r="F814" s="9">
        <v>2.2599999999999998</v>
      </c>
      <c r="G814" s="9">
        <v>13.94</v>
      </c>
      <c r="H814" s="9">
        <v>82.9</v>
      </c>
      <c r="I814" s="9">
        <v>0.09</v>
      </c>
      <c r="J814" s="9">
        <v>0</v>
      </c>
      <c r="K814" s="9">
        <v>0</v>
      </c>
      <c r="L814" s="9">
        <v>0</v>
      </c>
      <c r="M814" s="9">
        <v>39.36</v>
      </c>
      <c r="N814" s="9">
        <v>1.98</v>
      </c>
      <c r="O814" s="9">
        <v>3.72</v>
      </c>
      <c r="P814" s="9">
        <v>1.26</v>
      </c>
      <c r="Q814" s="8" t="s">
        <v>33</v>
      </c>
    </row>
    <row r="815" spans="1:17" ht="49.95" customHeight="1">
      <c r="A815" s="13"/>
      <c r="B815" s="20" t="s">
        <v>34</v>
      </c>
      <c r="C815" s="21">
        <v>2.97</v>
      </c>
      <c r="D815" s="22">
        <v>200</v>
      </c>
      <c r="E815" s="23">
        <v>0.13</v>
      </c>
      <c r="F815" s="23">
        <v>7.0000000000000007E-2</v>
      </c>
      <c r="G815" s="23">
        <v>13.64</v>
      </c>
      <c r="H815" s="23">
        <v>50.9</v>
      </c>
      <c r="I815" s="9">
        <v>0</v>
      </c>
      <c r="J815" s="9">
        <v>0.26400000000000001</v>
      </c>
      <c r="K815" s="9">
        <v>0</v>
      </c>
      <c r="L815" s="9">
        <v>2.1999999999999999E-2</v>
      </c>
      <c r="M815" s="9">
        <v>12.606</v>
      </c>
      <c r="N815" s="9">
        <v>3.8940000000000001</v>
      </c>
      <c r="O815" s="9">
        <v>2.31</v>
      </c>
      <c r="P815" s="9">
        <v>0.48399999999999999</v>
      </c>
      <c r="Q815" s="8">
        <v>627</v>
      </c>
    </row>
    <row r="816" spans="1:17" ht="49.95" customHeight="1">
      <c r="A816" s="13"/>
      <c r="B816" s="6"/>
      <c r="C816" s="9">
        <f>SUM(C814:C815)</f>
        <v>7.7000000000000011</v>
      </c>
      <c r="D816" s="8"/>
      <c r="E816" s="8">
        <f>SUM(E814:E815)</f>
        <v>4.33</v>
      </c>
      <c r="F816" s="8">
        <f t="shared" ref="F816:H816" si="108">SUM(F814:F815)</f>
        <v>2.3299999999999996</v>
      </c>
      <c r="G816" s="8">
        <f t="shared" si="108"/>
        <v>27.58</v>
      </c>
      <c r="H816" s="8">
        <f t="shared" si="108"/>
        <v>133.80000000000001</v>
      </c>
      <c r="I816" s="25"/>
      <c r="J816" s="25"/>
      <c r="K816" s="25"/>
      <c r="L816" s="25"/>
      <c r="M816" s="25"/>
      <c r="N816" s="25"/>
      <c r="O816" s="25"/>
      <c r="P816" s="25"/>
      <c r="Q816" s="26"/>
    </row>
    <row r="817" spans="1:17" ht="49.9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</row>
    <row r="818" spans="1:17" ht="49.95" customHeight="1">
      <c r="A818" s="3" t="s">
        <v>1</v>
      </c>
      <c r="B818" s="97" t="s">
        <v>2</v>
      </c>
      <c r="C818" s="148" t="s">
        <v>3</v>
      </c>
      <c r="D818" s="136" t="s">
        <v>4</v>
      </c>
      <c r="E818" s="150" t="s">
        <v>5</v>
      </c>
      <c r="F818" s="151"/>
      <c r="G818" s="152"/>
      <c r="H818" s="153" t="s">
        <v>6</v>
      </c>
      <c r="I818" s="54" t="s">
        <v>7</v>
      </c>
      <c r="J818" s="54"/>
      <c r="K818" s="54"/>
      <c r="L818" s="54"/>
      <c r="M818" s="54" t="s">
        <v>8</v>
      </c>
      <c r="N818" s="54"/>
      <c r="O818" s="54"/>
      <c r="P818" s="54"/>
      <c r="Q818" s="136" t="s">
        <v>9</v>
      </c>
    </row>
    <row r="819" spans="1:17" ht="49.95" customHeight="1">
      <c r="A819" s="53" t="s">
        <v>48</v>
      </c>
      <c r="B819" s="97"/>
      <c r="C819" s="149"/>
      <c r="D819" s="137"/>
      <c r="E819" s="4" t="s">
        <v>11</v>
      </c>
      <c r="F819" s="4" t="s">
        <v>12</v>
      </c>
      <c r="G819" s="4" t="s">
        <v>13</v>
      </c>
      <c r="H819" s="154"/>
      <c r="I819" s="54" t="s">
        <v>14</v>
      </c>
      <c r="J819" s="54" t="s">
        <v>15</v>
      </c>
      <c r="K819" s="54" t="s">
        <v>16</v>
      </c>
      <c r="L819" s="54" t="s">
        <v>17</v>
      </c>
      <c r="M819" s="54" t="s">
        <v>18</v>
      </c>
      <c r="N819" s="54" t="s">
        <v>19</v>
      </c>
      <c r="O819" s="54" t="s">
        <v>20</v>
      </c>
      <c r="P819" s="54" t="s">
        <v>21</v>
      </c>
      <c r="Q819" s="137"/>
    </row>
    <row r="820" spans="1:17" ht="49.95" customHeight="1">
      <c r="A820" s="68" t="s">
        <v>81</v>
      </c>
      <c r="B820" s="34"/>
      <c r="C820" s="34"/>
      <c r="D820" s="8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8"/>
    </row>
    <row r="821" spans="1:17" ht="49.95" customHeight="1">
      <c r="A821" s="87"/>
      <c r="B821" s="55" t="s">
        <v>97</v>
      </c>
      <c r="C821" s="31">
        <v>8.39</v>
      </c>
      <c r="D821" s="28">
        <v>100</v>
      </c>
      <c r="E821" s="94">
        <v>0.7</v>
      </c>
      <c r="F821" s="94">
        <v>0.1</v>
      </c>
      <c r="G821" s="94">
        <v>1.9</v>
      </c>
      <c r="H821" s="94">
        <v>12</v>
      </c>
      <c r="I821" s="33">
        <v>1.6E-2</v>
      </c>
      <c r="J821" s="33">
        <v>2.4500000000000002</v>
      </c>
      <c r="K821" s="33">
        <v>0</v>
      </c>
      <c r="L821" s="33">
        <v>0.05</v>
      </c>
      <c r="M821" s="33">
        <v>8.5</v>
      </c>
      <c r="N821" s="33">
        <v>15</v>
      </c>
      <c r="O821" s="33">
        <v>7</v>
      </c>
      <c r="P821" s="33">
        <v>0.25</v>
      </c>
      <c r="Q821" s="33">
        <v>71.7</v>
      </c>
    </row>
    <row r="822" spans="1:17" ht="49.95" customHeight="1">
      <c r="A822" s="85"/>
      <c r="B822" s="55" t="s">
        <v>108</v>
      </c>
      <c r="C822" s="31">
        <v>7.74</v>
      </c>
      <c r="D822" s="32">
        <v>250</v>
      </c>
      <c r="E822" s="33">
        <v>1.42</v>
      </c>
      <c r="F822" s="33">
        <v>3.96</v>
      </c>
      <c r="G822" s="33">
        <v>6.32</v>
      </c>
      <c r="H822" s="33">
        <v>81.8</v>
      </c>
      <c r="I822" s="98"/>
      <c r="J822" s="98"/>
      <c r="K822" s="98"/>
      <c r="L822" s="98"/>
      <c r="M822" s="98"/>
      <c r="N822" s="98"/>
      <c r="O822" s="98"/>
      <c r="P822" s="98"/>
      <c r="Q822" s="32" t="s">
        <v>109</v>
      </c>
    </row>
    <row r="823" spans="1:17" ht="49.95" customHeight="1">
      <c r="A823" s="81"/>
      <c r="B823" s="115" t="s">
        <v>67</v>
      </c>
      <c r="C823" s="33">
        <v>34.799999999999997</v>
      </c>
      <c r="D823" s="32" t="s">
        <v>132</v>
      </c>
      <c r="E823" s="32">
        <v>8.25</v>
      </c>
      <c r="F823" s="32">
        <v>12.1</v>
      </c>
      <c r="G823" s="32">
        <v>7.16</v>
      </c>
      <c r="H823" s="32">
        <v>172</v>
      </c>
      <c r="I823" s="33">
        <v>3.21</v>
      </c>
      <c r="J823" s="33">
        <v>1.96</v>
      </c>
      <c r="K823" s="33">
        <v>0</v>
      </c>
      <c r="L823" s="33">
        <v>0.04</v>
      </c>
      <c r="M823" s="33">
        <v>6.8</v>
      </c>
      <c r="N823" s="33">
        <v>12</v>
      </c>
      <c r="O823" s="33">
        <v>5.6</v>
      </c>
      <c r="P823" s="33">
        <v>0.2</v>
      </c>
      <c r="Q823" s="32">
        <v>272</v>
      </c>
    </row>
    <row r="824" spans="1:17" ht="49.95" customHeight="1">
      <c r="A824" s="81"/>
      <c r="B824" s="6" t="s">
        <v>101</v>
      </c>
      <c r="C824" s="7">
        <v>14.47</v>
      </c>
      <c r="D824" s="8">
        <v>200</v>
      </c>
      <c r="E824" s="9">
        <v>4.8600000000000003</v>
      </c>
      <c r="F824" s="9">
        <v>7.1689999999999996</v>
      </c>
      <c r="G824" s="9">
        <v>48.92</v>
      </c>
      <c r="H824" s="9">
        <v>279.60000000000002</v>
      </c>
      <c r="I824" s="9">
        <v>0.03</v>
      </c>
      <c r="J824" s="9">
        <v>0</v>
      </c>
      <c r="K824" s="9">
        <v>0</v>
      </c>
      <c r="L824" s="9">
        <v>0.28999999999999998</v>
      </c>
      <c r="M824" s="9">
        <v>1.37</v>
      </c>
      <c r="N824" s="9">
        <v>60.95</v>
      </c>
      <c r="O824" s="9">
        <v>16.34</v>
      </c>
      <c r="P824" s="9">
        <v>0.53</v>
      </c>
      <c r="Q824" s="8">
        <v>304</v>
      </c>
    </row>
    <row r="825" spans="1:17" ht="49.95" customHeight="1">
      <c r="A825" s="81"/>
      <c r="B825" s="12" t="s">
        <v>38</v>
      </c>
      <c r="C825" s="7">
        <v>5.3</v>
      </c>
      <c r="D825" s="8">
        <v>100</v>
      </c>
      <c r="E825" s="9">
        <v>7.58</v>
      </c>
      <c r="F825" s="9">
        <v>0.94</v>
      </c>
      <c r="G825" s="9">
        <v>47.9</v>
      </c>
      <c r="H825" s="9">
        <v>236</v>
      </c>
      <c r="I825" s="9">
        <v>0.02</v>
      </c>
      <c r="J825" s="9">
        <v>0.28000000000000003</v>
      </c>
      <c r="K825" s="9">
        <v>0.1</v>
      </c>
      <c r="L825" s="9">
        <v>0.2</v>
      </c>
      <c r="M825" s="9">
        <v>352</v>
      </c>
      <c r="N825" s="9">
        <v>200</v>
      </c>
      <c r="O825" s="9">
        <v>14</v>
      </c>
      <c r="P825" s="9">
        <v>0.4</v>
      </c>
      <c r="Q825" s="8">
        <v>15</v>
      </c>
    </row>
    <row r="826" spans="1:17" ht="49.95" customHeight="1">
      <c r="A826" s="81"/>
      <c r="B826" s="6" t="s">
        <v>88</v>
      </c>
      <c r="C826" s="7">
        <v>2.12</v>
      </c>
      <c r="D826" s="8" t="s">
        <v>89</v>
      </c>
      <c r="E826" s="9">
        <v>3.04</v>
      </c>
      <c r="F826" s="9">
        <v>0.38</v>
      </c>
      <c r="G826" s="9">
        <v>19.16</v>
      </c>
      <c r="H826" s="9">
        <v>97.4</v>
      </c>
      <c r="I826" s="9">
        <v>0.04</v>
      </c>
      <c r="J826" s="9">
        <v>0</v>
      </c>
      <c r="K826" s="9">
        <v>0</v>
      </c>
      <c r="L826" s="9">
        <v>0.36</v>
      </c>
      <c r="M826" s="9">
        <v>9.1999999999999993</v>
      </c>
      <c r="N826" s="9">
        <v>42.4</v>
      </c>
      <c r="O826" s="9">
        <v>10</v>
      </c>
      <c r="P826" s="9">
        <v>1.24</v>
      </c>
      <c r="Q826" s="8" t="s">
        <v>33</v>
      </c>
    </row>
    <row r="827" spans="1:17" ht="49.95" customHeight="1">
      <c r="A827" s="88"/>
      <c r="B827" s="6" t="s">
        <v>140</v>
      </c>
      <c r="C827" s="7">
        <v>6.76</v>
      </c>
      <c r="D827" s="8" t="s">
        <v>69</v>
      </c>
      <c r="E827" s="9">
        <v>0.66</v>
      </c>
      <c r="F827" s="9">
        <v>0.08</v>
      </c>
      <c r="G827" s="9">
        <v>32.020000000000003</v>
      </c>
      <c r="H827" s="9">
        <v>132.80000000000001</v>
      </c>
      <c r="I827" s="9">
        <v>0.02</v>
      </c>
      <c r="J827" s="9">
        <v>0.72</v>
      </c>
      <c r="K827" s="9">
        <v>0</v>
      </c>
      <c r="L827" s="9">
        <v>0.5</v>
      </c>
      <c r="M827" s="9">
        <v>32.479999999999997</v>
      </c>
      <c r="N827" s="9">
        <v>23.44</v>
      </c>
      <c r="O827" s="9">
        <v>17.46</v>
      </c>
      <c r="P827" s="9">
        <v>0.7</v>
      </c>
      <c r="Q827" s="8" t="s">
        <v>141</v>
      </c>
    </row>
    <row r="828" spans="1:17" ht="49.95" customHeight="1">
      <c r="A828" s="70" t="s">
        <v>90</v>
      </c>
      <c r="B828" s="34"/>
      <c r="C828" s="14">
        <f>SUM(C821:C827)</f>
        <v>79.580000000000013</v>
      </c>
      <c r="D828" s="15"/>
      <c r="E828" s="16">
        <f>SUM(E821:E827)</f>
        <v>26.51</v>
      </c>
      <c r="F828" s="16">
        <f t="shared" ref="F828:H828" si="109">SUM(F821:F827)</f>
        <v>24.728999999999999</v>
      </c>
      <c r="G828" s="16">
        <f t="shared" si="109"/>
        <v>163.38</v>
      </c>
      <c r="H828" s="16">
        <f t="shared" si="109"/>
        <v>1011.6000000000001</v>
      </c>
      <c r="I828" s="16">
        <v>0.45</v>
      </c>
      <c r="J828" s="16">
        <v>47.17</v>
      </c>
      <c r="K828" s="16">
        <v>0.04</v>
      </c>
      <c r="L828" s="16">
        <v>8.36</v>
      </c>
      <c r="M828" s="16">
        <v>131.29</v>
      </c>
      <c r="N828" s="16">
        <v>265.84000000000003</v>
      </c>
      <c r="O828" s="16">
        <v>130.38</v>
      </c>
      <c r="P828" s="16">
        <v>5.62</v>
      </c>
      <c r="Q828" s="15"/>
    </row>
    <row r="829" spans="1:17" ht="49.9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</row>
    <row r="830" spans="1:17" ht="49.95" customHeight="1">
      <c r="A830" s="13"/>
      <c r="B830" s="10" t="s">
        <v>32</v>
      </c>
      <c r="C830" s="8">
        <v>4.7300000000000004</v>
      </c>
      <c r="D830" s="19">
        <v>20</v>
      </c>
      <c r="E830" s="9">
        <v>8.4</v>
      </c>
      <c r="F830" s="9">
        <v>4.5199999999999996</v>
      </c>
      <c r="G830" s="9">
        <v>27.88</v>
      </c>
      <c r="H830" s="9">
        <v>92</v>
      </c>
      <c r="I830" s="10"/>
      <c r="J830" s="10"/>
      <c r="K830" s="10"/>
      <c r="L830" s="10"/>
      <c r="M830" s="10"/>
      <c r="N830" s="10"/>
      <c r="O830" s="10"/>
      <c r="P830" s="10"/>
      <c r="Q830" s="8" t="s">
        <v>33</v>
      </c>
    </row>
    <row r="831" spans="1:17" ht="49.95" customHeight="1">
      <c r="A831" s="13"/>
      <c r="B831" s="20" t="s">
        <v>34</v>
      </c>
      <c r="C831" s="21">
        <v>2.97</v>
      </c>
      <c r="D831" s="22">
        <v>200</v>
      </c>
      <c r="E831" s="23">
        <v>0.13</v>
      </c>
      <c r="F831" s="23">
        <v>7.0000000000000007E-2</v>
      </c>
      <c r="G831" s="23">
        <v>13.64</v>
      </c>
      <c r="H831" s="23">
        <v>50.9</v>
      </c>
      <c r="I831" s="9">
        <v>0</v>
      </c>
      <c r="J831" s="9">
        <v>0.26400000000000001</v>
      </c>
      <c r="K831" s="9">
        <v>0</v>
      </c>
      <c r="L831" s="9">
        <v>2.1999999999999999E-2</v>
      </c>
      <c r="M831" s="9">
        <v>12.606</v>
      </c>
      <c r="N831" s="9">
        <v>3.8940000000000001</v>
      </c>
      <c r="O831" s="9">
        <v>2.31</v>
      </c>
      <c r="P831" s="9">
        <v>0.48399999999999999</v>
      </c>
      <c r="Q831" s="8">
        <v>627</v>
      </c>
    </row>
    <row r="832" spans="1:17" ht="49.95" customHeight="1">
      <c r="A832" s="13"/>
      <c r="B832" s="24"/>
      <c r="C832" s="9">
        <f>SUM(C830:C831)</f>
        <v>7.7000000000000011</v>
      </c>
      <c r="D832" s="8"/>
      <c r="E832" s="8">
        <f>SUM(E830:E831)</f>
        <v>8.5300000000000011</v>
      </c>
      <c r="F832" s="8">
        <f t="shared" ref="F832:H832" si="110">SUM(F830:F831)</f>
        <v>4.59</v>
      </c>
      <c r="G832" s="8">
        <f t="shared" si="110"/>
        <v>41.519999999999996</v>
      </c>
      <c r="H832" s="8">
        <f t="shared" si="110"/>
        <v>142.9</v>
      </c>
      <c r="I832" s="25"/>
      <c r="J832" s="25"/>
      <c r="K832" s="25"/>
      <c r="L832" s="25"/>
      <c r="M832" s="25"/>
      <c r="N832" s="25"/>
      <c r="O832" s="25"/>
      <c r="P832" s="25"/>
      <c r="Q832" s="26"/>
    </row>
    <row r="833" spans="1:17" ht="49.9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</row>
    <row r="834" spans="1:17" ht="49.9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</row>
    <row r="835" spans="1:17" ht="49.95" customHeight="1">
      <c r="A835" s="65" t="s">
        <v>53</v>
      </c>
      <c r="B835" s="97" t="s">
        <v>2</v>
      </c>
      <c r="C835" s="148" t="s">
        <v>3</v>
      </c>
      <c r="D835" s="136" t="s">
        <v>4</v>
      </c>
      <c r="E835" s="150" t="s">
        <v>5</v>
      </c>
      <c r="F835" s="151"/>
      <c r="G835" s="152"/>
      <c r="H835" s="153" t="s">
        <v>6</v>
      </c>
      <c r="I835" s="4" t="s">
        <v>54</v>
      </c>
      <c r="J835" s="4" t="s">
        <v>55</v>
      </c>
      <c r="K835" s="4" t="s">
        <v>56</v>
      </c>
      <c r="L835" s="4" t="s">
        <v>57</v>
      </c>
      <c r="M835" s="4" t="s">
        <v>58</v>
      </c>
      <c r="N835" s="4" t="s">
        <v>59</v>
      </c>
      <c r="O835" s="4" t="s">
        <v>60</v>
      </c>
      <c r="P835" s="4" t="s">
        <v>61</v>
      </c>
      <c r="Q835" s="136" t="s">
        <v>9</v>
      </c>
    </row>
    <row r="836" spans="1:17" ht="49.95" customHeight="1">
      <c r="A836" s="66" t="s">
        <v>10</v>
      </c>
      <c r="B836" s="97"/>
      <c r="C836" s="149"/>
      <c r="D836" s="137"/>
      <c r="E836" s="4" t="s">
        <v>11</v>
      </c>
      <c r="F836" s="4" t="s">
        <v>12</v>
      </c>
      <c r="G836" s="4" t="s">
        <v>13</v>
      </c>
      <c r="H836" s="154"/>
      <c r="I836" s="67">
        <f t="shared" ref="I836:P836" si="111">I862</f>
        <v>0</v>
      </c>
      <c r="J836" s="67">
        <f t="shared" si="111"/>
        <v>0</v>
      </c>
      <c r="K836" s="67">
        <f t="shared" si="111"/>
        <v>0</v>
      </c>
      <c r="L836" s="67">
        <f t="shared" si="111"/>
        <v>0</v>
      </c>
      <c r="M836" s="67">
        <f t="shared" si="111"/>
        <v>0</v>
      </c>
      <c r="N836" s="67">
        <f t="shared" si="111"/>
        <v>0</v>
      </c>
      <c r="O836" s="67">
        <f t="shared" si="111"/>
        <v>0</v>
      </c>
      <c r="P836" s="67">
        <f t="shared" si="111"/>
        <v>0</v>
      </c>
      <c r="Q836" s="137"/>
    </row>
    <row r="837" spans="1:17" ht="49.95" customHeight="1">
      <c r="A837" s="68" t="s">
        <v>81</v>
      </c>
      <c r="B837" s="55" t="s">
        <v>82</v>
      </c>
      <c r="C837" s="31">
        <v>3.14</v>
      </c>
      <c r="D837" s="28">
        <v>60</v>
      </c>
      <c r="E837" s="33">
        <v>0.79</v>
      </c>
      <c r="F837" s="33">
        <v>1.95</v>
      </c>
      <c r="G837" s="33">
        <v>3.76</v>
      </c>
      <c r="H837" s="33">
        <v>35.76</v>
      </c>
      <c r="I837" s="33">
        <v>0.01</v>
      </c>
      <c r="J837" s="33">
        <v>11.31</v>
      </c>
      <c r="K837" s="33">
        <v>0</v>
      </c>
      <c r="L837" s="33">
        <v>5.0599999999999996</v>
      </c>
      <c r="M837" s="33">
        <v>17.3</v>
      </c>
      <c r="N837" s="33">
        <v>16.66</v>
      </c>
      <c r="O837" s="33">
        <v>16.989999999999998</v>
      </c>
      <c r="P837" s="33">
        <v>0.3</v>
      </c>
      <c r="Q837" s="32">
        <v>45.47</v>
      </c>
    </row>
    <row r="838" spans="1:17" ht="49.95" customHeight="1">
      <c r="A838" s="85"/>
      <c r="B838" s="55" t="s">
        <v>110</v>
      </c>
      <c r="C838" s="31">
        <v>10.039999999999999</v>
      </c>
      <c r="D838" s="32">
        <v>250</v>
      </c>
      <c r="E838" s="33">
        <v>5.62</v>
      </c>
      <c r="F838" s="33">
        <v>5.31</v>
      </c>
      <c r="G838" s="33">
        <v>17.12</v>
      </c>
      <c r="H838" s="33">
        <v>149.22999999999999</v>
      </c>
      <c r="I838" s="78"/>
      <c r="J838" s="78"/>
      <c r="K838" s="78"/>
      <c r="L838" s="78"/>
      <c r="M838" s="78"/>
      <c r="N838" s="78"/>
      <c r="O838" s="78"/>
      <c r="P838" s="78"/>
      <c r="Q838" s="32">
        <v>229</v>
      </c>
    </row>
    <row r="839" spans="1:17" ht="49.95" customHeight="1">
      <c r="A839" s="81"/>
      <c r="B839" s="55" t="s">
        <v>111</v>
      </c>
      <c r="C839" s="31">
        <v>46.29</v>
      </c>
      <c r="D839" s="32" t="s">
        <v>142</v>
      </c>
      <c r="E839" s="33">
        <v>14.22</v>
      </c>
      <c r="F839" s="33">
        <v>12.95</v>
      </c>
      <c r="G839" s="33">
        <v>12.58</v>
      </c>
      <c r="H839" s="33">
        <v>221</v>
      </c>
      <c r="I839" s="155" t="s">
        <v>7</v>
      </c>
      <c r="J839" s="155"/>
      <c r="K839" s="155"/>
      <c r="L839" s="155"/>
      <c r="M839" s="155" t="s">
        <v>8</v>
      </c>
      <c r="N839" s="155"/>
      <c r="O839" s="155"/>
      <c r="P839" s="155"/>
      <c r="Q839" s="32" t="s">
        <v>112</v>
      </c>
    </row>
    <row r="840" spans="1:17" ht="49.95" customHeight="1">
      <c r="A840" s="81"/>
      <c r="B840" s="6" t="s">
        <v>64</v>
      </c>
      <c r="C840" s="7">
        <v>9.7200000000000006</v>
      </c>
      <c r="D840" s="8">
        <v>200</v>
      </c>
      <c r="E840" s="9">
        <v>6.32</v>
      </c>
      <c r="F840" s="9">
        <v>6.08</v>
      </c>
      <c r="G840" s="9">
        <v>38.42</v>
      </c>
      <c r="H840" s="9">
        <v>233.37</v>
      </c>
      <c r="I840" s="9">
        <v>0.09</v>
      </c>
      <c r="J840" s="9">
        <v>0</v>
      </c>
      <c r="K840" s="9">
        <v>0</v>
      </c>
      <c r="L840" s="9">
        <v>0</v>
      </c>
      <c r="M840" s="9">
        <v>39.36</v>
      </c>
      <c r="N840" s="9">
        <v>1.98</v>
      </c>
      <c r="O840" s="9">
        <v>3.72</v>
      </c>
      <c r="P840" s="9">
        <v>1.26</v>
      </c>
      <c r="Q840" s="8" t="s">
        <v>66</v>
      </c>
    </row>
    <row r="841" spans="1:17" ht="49.95" customHeight="1">
      <c r="A841" s="81"/>
      <c r="B841" s="12" t="s">
        <v>38</v>
      </c>
      <c r="C841" s="7">
        <v>5.3</v>
      </c>
      <c r="D841" s="8">
        <v>100</v>
      </c>
      <c r="E841" s="9">
        <v>7.58</v>
      </c>
      <c r="F841" s="9">
        <v>0.94</v>
      </c>
      <c r="G841" s="9">
        <v>47.9</v>
      </c>
      <c r="H841" s="9">
        <v>236</v>
      </c>
      <c r="I841" s="9">
        <v>0.02</v>
      </c>
      <c r="J841" s="9">
        <v>0.28000000000000003</v>
      </c>
      <c r="K841" s="9">
        <v>0.1</v>
      </c>
      <c r="L841" s="9">
        <v>0.2</v>
      </c>
      <c r="M841" s="9">
        <v>352</v>
      </c>
      <c r="N841" s="9">
        <v>200</v>
      </c>
      <c r="O841" s="9">
        <v>14</v>
      </c>
      <c r="P841" s="9">
        <v>0.4</v>
      </c>
      <c r="Q841" s="8">
        <v>15</v>
      </c>
    </row>
    <row r="842" spans="1:17" ht="49.95" customHeight="1">
      <c r="A842" s="81"/>
      <c r="B842" s="6" t="s">
        <v>88</v>
      </c>
      <c r="C842" s="7">
        <v>2.12</v>
      </c>
      <c r="D842" s="8" t="s">
        <v>89</v>
      </c>
      <c r="E842" s="9">
        <v>3.04</v>
      </c>
      <c r="F842" s="9">
        <v>0.38</v>
      </c>
      <c r="G842" s="9">
        <v>19.16</v>
      </c>
      <c r="H842" s="9">
        <v>97.4</v>
      </c>
      <c r="I842" s="9">
        <v>0.04</v>
      </c>
      <c r="J842" s="9">
        <v>0</v>
      </c>
      <c r="K842" s="9">
        <v>0</v>
      </c>
      <c r="L842" s="9">
        <v>0.36</v>
      </c>
      <c r="M842" s="9">
        <v>9.1999999999999993</v>
      </c>
      <c r="N842" s="9">
        <v>42.4</v>
      </c>
      <c r="O842" s="9">
        <v>10</v>
      </c>
      <c r="P842" s="9">
        <v>1.24</v>
      </c>
      <c r="Q842" s="8" t="s">
        <v>33</v>
      </c>
    </row>
    <row r="843" spans="1:17" ht="49.95" customHeight="1">
      <c r="A843" s="88"/>
      <c r="B843" s="6" t="s">
        <v>34</v>
      </c>
      <c r="C843" s="7">
        <v>2.97</v>
      </c>
      <c r="D843" s="8">
        <v>200</v>
      </c>
      <c r="E843" s="9">
        <v>0.13</v>
      </c>
      <c r="F843" s="9">
        <v>7.0000000000000007E-2</v>
      </c>
      <c r="G843" s="9">
        <v>13.64</v>
      </c>
      <c r="H843" s="9">
        <v>50.9</v>
      </c>
      <c r="I843" s="10"/>
      <c r="J843" s="10"/>
      <c r="K843" s="10"/>
      <c r="L843" s="10"/>
      <c r="M843" s="10"/>
      <c r="N843" s="10"/>
      <c r="O843" s="10"/>
      <c r="P843" s="10"/>
      <c r="Q843" s="8">
        <v>627</v>
      </c>
    </row>
    <row r="844" spans="1:17" ht="49.95" customHeight="1">
      <c r="A844" s="70" t="s">
        <v>90</v>
      </c>
      <c r="B844" s="34"/>
      <c r="C844" s="14">
        <f>SUM(C837:C843)</f>
        <v>79.58</v>
      </c>
      <c r="D844" s="15"/>
      <c r="E844" s="16">
        <f>SUM(E837:E843)</f>
        <v>37.700000000000003</v>
      </c>
      <c r="F844" s="16">
        <f t="shared" ref="F844:H844" si="112">SUM(F837:F843)</f>
        <v>27.68</v>
      </c>
      <c r="G844" s="16">
        <f t="shared" si="112"/>
        <v>152.57999999999998</v>
      </c>
      <c r="H844" s="16">
        <f t="shared" si="112"/>
        <v>1023.66</v>
      </c>
      <c r="I844" s="9">
        <v>0.05</v>
      </c>
      <c r="J844" s="9">
        <v>0</v>
      </c>
      <c r="K844" s="9">
        <v>0</v>
      </c>
      <c r="L844" s="9">
        <v>0.65</v>
      </c>
      <c r="M844" s="9">
        <v>11.5</v>
      </c>
      <c r="N844" s="9">
        <v>43.5</v>
      </c>
      <c r="O844" s="9">
        <v>16.5</v>
      </c>
      <c r="P844" s="9">
        <v>0.55000000000000004</v>
      </c>
      <c r="Q844" s="15"/>
    </row>
    <row r="845" spans="1:17" ht="49.9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</row>
    <row r="846" spans="1:17" ht="49.9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</row>
    <row r="847" spans="1:17" ht="49.95" customHeight="1">
      <c r="A847" s="13"/>
      <c r="B847" s="6" t="s">
        <v>40</v>
      </c>
      <c r="C847" s="7">
        <v>4.7300000000000004</v>
      </c>
      <c r="D847" s="8">
        <v>20</v>
      </c>
      <c r="E847" s="9">
        <v>4.2</v>
      </c>
      <c r="F847" s="9">
        <v>2.2599999999999998</v>
      </c>
      <c r="G847" s="9">
        <v>13.94</v>
      </c>
      <c r="H847" s="9">
        <v>82.9</v>
      </c>
      <c r="I847" s="9">
        <v>0.09</v>
      </c>
      <c r="J847" s="9">
        <v>0</v>
      </c>
      <c r="K847" s="9">
        <v>0</v>
      </c>
      <c r="L847" s="9">
        <v>0</v>
      </c>
      <c r="M847" s="9">
        <v>39.36</v>
      </c>
      <c r="N847" s="9">
        <v>1.98</v>
      </c>
      <c r="O847" s="9">
        <v>3.72</v>
      </c>
      <c r="P847" s="9">
        <v>1.26</v>
      </c>
      <c r="Q847" s="8" t="s">
        <v>33</v>
      </c>
    </row>
    <row r="848" spans="1:17" ht="49.95" customHeight="1">
      <c r="A848" s="13"/>
      <c r="B848" s="20" t="s">
        <v>34</v>
      </c>
      <c r="C848" s="21">
        <v>2.97</v>
      </c>
      <c r="D848" s="22">
        <v>200</v>
      </c>
      <c r="E848" s="23">
        <v>0.13</v>
      </c>
      <c r="F848" s="23">
        <v>7.0000000000000007E-2</v>
      </c>
      <c r="G848" s="23">
        <v>13.64</v>
      </c>
      <c r="H848" s="23">
        <v>50.9</v>
      </c>
      <c r="I848" s="9">
        <v>0</v>
      </c>
      <c r="J848" s="9">
        <v>0.26400000000000001</v>
      </c>
      <c r="K848" s="9">
        <v>0</v>
      </c>
      <c r="L848" s="9">
        <v>2.1999999999999999E-2</v>
      </c>
      <c r="M848" s="9">
        <v>12.606</v>
      </c>
      <c r="N848" s="9">
        <v>3.8940000000000001</v>
      </c>
      <c r="O848" s="9">
        <v>2.31</v>
      </c>
      <c r="P848" s="9">
        <v>0.48399999999999999</v>
      </c>
      <c r="Q848" s="8">
        <v>627</v>
      </c>
    </row>
    <row r="849" spans="1:17" ht="49.95" customHeight="1">
      <c r="A849" s="13"/>
      <c r="B849" s="6"/>
      <c r="C849" s="9">
        <f>SUM(C847:C848)</f>
        <v>7.7000000000000011</v>
      </c>
      <c r="D849" s="8"/>
      <c r="E849" s="8">
        <f>SUM(E847:E848)</f>
        <v>4.33</v>
      </c>
      <c r="F849" s="8">
        <f t="shared" ref="F849:H849" si="113">SUM(F847:F848)</f>
        <v>2.3299999999999996</v>
      </c>
      <c r="G849" s="8">
        <f t="shared" si="113"/>
        <v>27.58</v>
      </c>
      <c r="H849" s="8">
        <f t="shared" si="113"/>
        <v>133.80000000000001</v>
      </c>
      <c r="I849" s="25"/>
      <c r="J849" s="25"/>
      <c r="K849" s="25"/>
      <c r="L849" s="25"/>
      <c r="M849" s="25"/>
      <c r="N849" s="25"/>
      <c r="O849" s="25"/>
      <c r="P849" s="25"/>
      <c r="Q849" s="26"/>
    </row>
    <row r="850" spans="1:17" ht="49.9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</row>
    <row r="851" spans="1:17" ht="49.9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</row>
    <row r="852" spans="1:17" ht="49.95" customHeight="1">
      <c r="A852" s="65" t="s">
        <v>53</v>
      </c>
      <c r="B852" s="97" t="s">
        <v>2</v>
      </c>
      <c r="C852" s="148" t="s">
        <v>3</v>
      </c>
      <c r="D852" s="136" t="s">
        <v>4</v>
      </c>
      <c r="E852" s="150" t="s">
        <v>5</v>
      </c>
      <c r="F852" s="151"/>
      <c r="G852" s="152"/>
      <c r="H852" s="153" t="s">
        <v>6</v>
      </c>
      <c r="I852" s="16">
        <f t="shared" ref="I852:P852" ca="1" si="114">SUM(I842:I882)</f>
        <v>0.314</v>
      </c>
      <c r="J852" s="16">
        <f t="shared" ca="1" si="114"/>
        <v>2.8200000000000003</v>
      </c>
      <c r="K852" s="16">
        <f t="shared" ca="1" si="114"/>
        <v>26.114000000000001</v>
      </c>
      <c r="L852" s="16">
        <f t="shared" ca="1" si="114"/>
        <v>349.54199999999997</v>
      </c>
      <c r="M852" s="16">
        <f t="shared" ca="1" si="114"/>
        <v>503.98199999999997</v>
      </c>
      <c r="N852" s="16">
        <f t="shared" ca="1" si="114"/>
        <v>524.86200000000008</v>
      </c>
      <c r="O852" s="16">
        <f t="shared" ca="1" si="114"/>
        <v>95.676000000000002</v>
      </c>
      <c r="P852" s="16">
        <f t="shared" ca="1" si="114"/>
        <v>4.0940000000000003</v>
      </c>
      <c r="Q852" s="136" t="s">
        <v>9</v>
      </c>
    </row>
    <row r="853" spans="1:17" ht="49.95" customHeight="1">
      <c r="A853" s="53" t="s">
        <v>35</v>
      </c>
      <c r="B853" s="97"/>
      <c r="C853" s="149"/>
      <c r="D853" s="137"/>
      <c r="E853" s="4" t="s">
        <v>11</v>
      </c>
      <c r="F853" s="4" t="s">
        <v>12</v>
      </c>
      <c r="G853" s="4" t="s">
        <v>13</v>
      </c>
      <c r="H853" s="154"/>
      <c r="I853" s="10"/>
      <c r="J853" s="10"/>
      <c r="K853" s="10"/>
      <c r="L853" s="10"/>
      <c r="M853" s="10"/>
      <c r="N853" s="10"/>
      <c r="O853" s="10"/>
      <c r="P853" s="10"/>
      <c r="Q853" s="137"/>
    </row>
    <row r="854" spans="1:17" ht="49.95" customHeight="1">
      <c r="A854" s="5" t="s">
        <v>81</v>
      </c>
      <c r="B854" s="55" t="s">
        <v>97</v>
      </c>
      <c r="C854" s="31">
        <v>7.55</v>
      </c>
      <c r="D854" s="28">
        <v>92</v>
      </c>
      <c r="E854" s="94">
        <v>0.64</v>
      </c>
      <c r="F854" s="94">
        <v>9.1999999999999993</v>
      </c>
      <c r="G854" s="94">
        <v>1.75</v>
      </c>
      <c r="H854" s="94">
        <v>11.04</v>
      </c>
      <c r="I854" s="33">
        <v>1.6E-2</v>
      </c>
      <c r="J854" s="33">
        <v>2.4500000000000002</v>
      </c>
      <c r="K854" s="33">
        <v>0</v>
      </c>
      <c r="L854" s="33">
        <v>0.05</v>
      </c>
      <c r="M854" s="33">
        <v>8.5</v>
      </c>
      <c r="N854" s="33">
        <v>15</v>
      </c>
      <c r="O854" s="33">
        <v>7</v>
      </c>
      <c r="P854" s="33">
        <v>0.25</v>
      </c>
      <c r="Q854" s="33">
        <v>71.7</v>
      </c>
    </row>
    <row r="855" spans="1:17" ht="49.95" customHeight="1">
      <c r="A855" s="85"/>
      <c r="B855" s="55" t="s">
        <v>113</v>
      </c>
      <c r="C855" s="31">
        <v>9.24</v>
      </c>
      <c r="D855" s="32">
        <v>250</v>
      </c>
      <c r="E855" s="33">
        <v>1.6</v>
      </c>
      <c r="F855" s="33">
        <v>4.8499999999999996</v>
      </c>
      <c r="G855" s="33">
        <v>8.5500000000000007</v>
      </c>
      <c r="H855" s="33">
        <v>91.25</v>
      </c>
      <c r="I855" s="16">
        <v>0.32400000000000001</v>
      </c>
      <c r="J855" s="16">
        <v>14.13</v>
      </c>
      <c r="K855" s="16">
        <v>26.154</v>
      </c>
      <c r="L855" s="16">
        <v>354.71199999999999</v>
      </c>
      <c r="M855" s="16">
        <v>523.6819999999999</v>
      </c>
      <c r="N855" s="16">
        <v>544.52200000000005</v>
      </c>
      <c r="O855" s="16">
        <v>112.666</v>
      </c>
      <c r="P855" s="16">
        <v>4.4140000000000006</v>
      </c>
      <c r="Q855" s="32" t="s">
        <v>114</v>
      </c>
    </row>
    <row r="856" spans="1:17" ht="49.95" customHeight="1">
      <c r="A856" s="81"/>
      <c r="B856" s="55" t="s">
        <v>115</v>
      </c>
      <c r="C856" s="31">
        <v>34.549999999999997</v>
      </c>
      <c r="D856" s="32" t="s">
        <v>143</v>
      </c>
      <c r="E856" s="33">
        <v>8</v>
      </c>
      <c r="F856" s="33">
        <v>6.7</v>
      </c>
      <c r="G856" s="33">
        <v>10</v>
      </c>
      <c r="H856" s="33">
        <v>224</v>
      </c>
      <c r="I856" s="9"/>
      <c r="J856" s="9"/>
      <c r="K856" s="9"/>
      <c r="L856" s="9"/>
      <c r="M856" s="9"/>
      <c r="N856" s="9"/>
      <c r="O856" s="9"/>
      <c r="P856" s="9"/>
      <c r="Q856" s="32" t="s">
        <v>116</v>
      </c>
    </row>
    <row r="857" spans="1:17" ht="49.95" customHeight="1">
      <c r="A857" s="81"/>
      <c r="B857" s="55" t="s">
        <v>117</v>
      </c>
      <c r="C857" s="31">
        <v>17.850000000000001</v>
      </c>
      <c r="D857" s="32">
        <v>200</v>
      </c>
      <c r="E857" s="33">
        <v>5.12</v>
      </c>
      <c r="F857" s="33">
        <v>7.68</v>
      </c>
      <c r="G857" s="33">
        <v>71.290000000000006</v>
      </c>
      <c r="H857" s="33">
        <v>253.2</v>
      </c>
      <c r="I857" s="4" t="s">
        <v>54</v>
      </c>
      <c r="J857" s="4" t="s">
        <v>55</v>
      </c>
      <c r="K857" s="4" t="s">
        <v>56</v>
      </c>
      <c r="L857" s="4" t="s">
        <v>57</v>
      </c>
      <c r="M857" s="4" t="s">
        <v>58</v>
      </c>
      <c r="N857" s="4" t="s">
        <v>59</v>
      </c>
      <c r="O857" s="4" t="s">
        <v>60</v>
      </c>
      <c r="P857" s="4" t="s">
        <v>61</v>
      </c>
      <c r="Q857" s="32" t="s">
        <v>118</v>
      </c>
    </row>
    <row r="858" spans="1:17" ht="49.95" customHeight="1">
      <c r="A858" s="81"/>
      <c r="B858" s="12" t="s">
        <v>38</v>
      </c>
      <c r="C858" s="7">
        <v>5.3</v>
      </c>
      <c r="D858" s="8">
        <v>100</v>
      </c>
      <c r="E858" s="9">
        <v>7.58</v>
      </c>
      <c r="F858" s="9">
        <v>0.94</v>
      </c>
      <c r="G858" s="9">
        <v>47.9</v>
      </c>
      <c r="H858" s="9">
        <v>236</v>
      </c>
      <c r="I858" s="9">
        <v>0.02</v>
      </c>
      <c r="J858" s="9">
        <v>0.28000000000000003</v>
      </c>
      <c r="K858" s="9">
        <v>0.1</v>
      </c>
      <c r="L858" s="9">
        <v>0.2</v>
      </c>
      <c r="M858" s="9">
        <v>352</v>
      </c>
      <c r="N858" s="9">
        <v>200</v>
      </c>
      <c r="O858" s="9">
        <v>14</v>
      </c>
      <c r="P858" s="9">
        <v>0.4</v>
      </c>
      <c r="Q858" s="8">
        <v>15</v>
      </c>
    </row>
    <row r="859" spans="1:17" ht="49.95" customHeight="1">
      <c r="A859" s="81"/>
      <c r="B859" s="6" t="s">
        <v>88</v>
      </c>
      <c r="C859" s="7">
        <v>2.12</v>
      </c>
      <c r="D859" s="8" t="s">
        <v>89</v>
      </c>
      <c r="E859" s="9">
        <v>3.04</v>
      </c>
      <c r="F859" s="9">
        <v>0.38</v>
      </c>
      <c r="G859" s="9">
        <v>19.16</v>
      </c>
      <c r="H859" s="9">
        <v>97.4</v>
      </c>
      <c r="I859" s="9">
        <v>0.04</v>
      </c>
      <c r="J859" s="9">
        <v>0</v>
      </c>
      <c r="K859" s="9">
        <v>0</v>
      </c>
      <c r="L859" s="9">
        <v>0.36</v>
      </c>
      <c r="M859" s="9">
        <v>9.1999999999999993</v>
      </c>
      <c r="N859" s="9">
        <v>42.4</v>
      </c>
      <c r="O859" s="9">
        <v>10</v>
      </c>
      <c r="P859" s="9">
        <v>1.24</v>
      </c>
      <c r="Q859" s="8" t="s">
        <v>33</v>
      </c>
    </row>
    <row r="860" spans="1:17" ht="49.95" customHeight="1">
      <c r="A860" s="88"/>
      <c r="B860" s="6" t="s">
        <v>34</v>
      </c>
      <c r="C860" s="7">
        <v>2.97</v>
      </c>
      <c r="D860" s="8">
        <v>200</v>
      </c>
      <c r="E860" s="9">
        <v>0.13</v>
      </c>
      <c r="F860" s="9">
        <v>7.0000000000000007E-2</v>
      </c>
      <c r="G860" s="9">
        <v>13.64</v>
      </c>
      <c r="H860" s="9">
        <v>50.9</v>
      </c>
      <c r="I860" s="10"/>
      <c r="J860" s="10"/>
      <c r="K860" s="10"/>
      <c r="L860" s="10"/>
      <c r="M860" s="10"/>
      <c r="N860" s="10"/>
      <c r="O860" s="10"/>
      <c r="P860" s="10"/>
      <c r="Q860" s="8">
        <v>627</v>
      </c>
    </row>
    <row r="861" spans="1:17" ht="49.95" customHeight="1">
      <c r="A861" s="70" t="s">
        <v>90</v>
      </c>
      <c r="B861" s="34"/>
      <c r="C861" s="14">
        <f>SUM(C854:C860)</f>
        <v>79.58</v>
      </c>
      <c r="D861" s="15"/>
      <c r="E861" s="16">
        <f>SUM(E854:E860)</f>
        <v>26.109999999999996</v>
      </c>
      <c r="F861" s="16">
        <f t="shared" ref="F861:G861" si="115">SUM(F854:F860)</f>
        <v>29.82</v>
      </c>
      <c r="G861" s="16">
        <f t="shared" si="115"/>
        <v>172.29000000000002</v>
      </c>
      <c r="H861" s="16">
        <f>SUM(H854:H860)</f>
        <v>963.79</v>
      </c>
      <c r="I861" s="10"/>
      <c r="J861" s="10"/>
      <c r="K861" s="10"/>
      <c r="L861" s="10"/>
      <c r="M861" s="10"/>
      <c r="N861" s="10"/>
      <c r="O861" s="10"/>
      <c r="P861" s="10"/>
      <c r="Q861" s="15"/>
    </row>
    <row r="862" spans="1:17" ht="49.95" customHeight="1">
      <c r="A862" s="72"/>
      <c r="B862" s="34"/>
      <c r="C862" s="14"/>
      <c r="D862" s="15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5"/>
    </row>
    <row r="863" spans="1:17" ht="49.9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</row>
    <row r="864" spans="1:17" ht="49.95" customHeight="1">
      <c r="A864" s="13"/>
      <c r="B864" s="10" t="s">
        <v>32</v>
      </c>
      <c r="C864" s="8">
        <v>4.7300000000000004</v>
      </c>
      <c r="D864" s="19">
        <v>20</v>
      </c>
      <c r="E864" s="9">
        <v>8.4</v>
      </c>
      <c r="F864" s="9">
        <v>4.5199999999999996</v>
      </c>
      <c r="G864" s="9">
        <v>27.88</v>
      </c>
      <c r="H864" s="9">
        <v>92</v>
      </c>
      <c r="I864" s="10"/>
      <c r="J864" s="10"/>
      <c r="K864" s="10"/>
      <c r="L864" s="10"/>
      <c r="M864" s="10"/>
      <c r="N864" s="10"/>
      <c r="O864" s="10"/>
      <c r="P864" s="10"/>
      <c r="Q864" s="8" t="s">
        <v>33</v>
      </c>
    </row>
    <row r="865" spans="1:17" ht="49.95" customHeight="1">
      <c r="A865" s="13"/>
      <c r="B865" s="20" t="s">
        <v>34</v>
      </c>
      <c r="C865" s="21">
        <v>2.97</v>
      </c>
      <c r="D865" s="22">
        <v>200</v>
      </c>
      <c r="E865" s="23">
        <v>0.13</v>
      </c>
      <c r="F865" s="23">
        <v>7.0000000000000007E-2</v>
      </c>
      <c r="G865" s="23">
        <v>13.64</v>
      </c>
      <c r="H865" s="23">
        <v>50.9</v>
      </c>
      <c r="I865" s="9">
        <v>0</v>
      </c>
      <c r="J865" s="9">
        <v>0.26400000000000001</v>
      </c>
      <c r="K865" s="9">
        <v>0</v>
      </c>
      <c r="L865" s="9">
        <v>2.1999999999999999E-2</v>
      </c>
      <c r="M865" s="9">
        <v>12.606</v>
      </c>
      <c r="N865" s="9">
        <v>3.8940000000000001</v>
      </c>
      <c r="O865" s="9">
        <v>2.31</v>
      </c>
      <c r="P865" s="9">
        <v>0.48399999999999999</v>
      </c>
      <c r="Q865" s="8">
        <v>627</v>
      </c>
    </row>
    <row r="866" spans="1:17" ht="49.95" customHeight="1">
      <c r="A866" s="13"/>
      <c r="B866" s="24"/>
      <c r="C866" s="9">
        <f>SUM(C864:C865)</f>
        <v>7.7000000000000011</v>
      </c>
      <c r="D866" s="8"/>
      <c r="E866" s="8">
        <f>SUM(E864:E865)</f>
        <v>8.5300000000000011</v>
      </c>
      <c r="F866" s="8">
        <f t="shared" ref="F866:H866" si="116">SUM(F864:F865)</f>
        <v>4.59</v>
      </c>
      <c r="G866" s="8">
        <f t="shared" si="116"/>
        <v>41.519999999999996</v>
      </c>
      <c r="H866" s="8">
        <f t="shared" si="116"/>
        <v>142.9</v>
      </c>
      <c r="I866" s="25"/>
      <c r="J866" s="25"/>
      <c r="K866" s="25"/>
      <c r="L866" s="25"/>
      <c r="M866" s="25"/>
      <c r="N866" s="25"/>
      <c r="O866" s="25"/>
      <c r="P866" s="25"/>
      <c r="Q866" s="26"/>
    </row>
    <row r="867" spans="1:17" ht="49.9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</row>
    <row r="868" spans="1:17" ht="49.9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</row>
    <row r="869" spans="1:17" ht="49.95" customHeight="1">
      <c r="A869" s="65" t="s">
        <v>53</v>
      </c>
      <c r="B869" s="97" t="s">
        <v>2</v>
      </c>
      <c r="C869" s="148" t="s">
        <v>3</v>
      </c>
      <c r="D869" s="136" t="s">
        <v>4</v>
      </c>
      <c r="E869" s="150" t="s">
        <v>5</v>
      </c>
      <c r="F869" s="151"/>
      <c r="G869" s="152"/>
      <c r="H869" s="153" t="s">
        <v>6</v>
      </c>
      <c r="I869" s="4" t="s">
        <v>14</v>
      </c>
      <c r="J869" s="4" t="s">
        <v>15</v>
      </c>
      <c r="K869" s="4" t="s">
        <v>16</v>
      </c>
      <c r="L869" s="4" t="s">
        <v>17</v>
      </c>
      <c r="M869" s="4" t="s">
        <v>18</v>
      </c>
      <c r="N869" s="4" t="s">
        <v>19</v>
      </c>
      <c r="O869" s="4" t="s">
        <v>20</v>
      </c>
      <c r="P869" s="4" t="s">
        <v>21</v>
      </c>
      <c r="Q869" s="136" t="s">
        <v>9</v>
      </c>
    </row>
    <row r="870" spans="1:17" ht="49.95" customHeight="1">
      <c r="A870" s="53" t="s">
        <v>41</v>
      </c>
      <c r="B870" s="97"/>
      <c r="C870" s="149"/>
      <c r="D870" s="137"/>
      <c r="E870" s="4" t="s">
        <v>11</v>
      </c>
      <c r="F870" s="4" t="s">
        <v>12</v>
      </c>
      <c r="G870" s="4" t="s">
        <v>13</v>
      </c>
      <c r="H870" s="154"/>
      <c r="I870" s="9"/>
      <c r="J870" s="9"/>
      <c r="K870" s="9"/>
      <c r="L870" s="9"/>
      <c r="M870" s="9"/>
      <c r="N870" s="9"/>
      <c r="O870" s="9"/>
      <c r="P870" s="9"/>
      <c r="Q870" s="137"/>
    </row>
    <row r="871" spans="1:17" ht="49.95" customHeight="1">
      <c r="A871" s="5" t="s">
        <v>81</v>
      </c>
      <c r="B871" s="30" t="s">
        <v>102</v>
      </c>
      <c r="C871" s="31">
        <v>5.52</v>
      </c>
      <c r="D871" s="28">
        <v>60</v>
      </c>
      <c r="E871" s="33">
        <v>0.66</v>
      </c>
      <c r="F871" s="33">
        <v>0.12</v>
      </c>
      <c r="G871" s="33">
        <v>2.2799999999999998</v>
      </c>
      <c r="H871" s="33">
        <v>13.2</v>
      </c>
      <c r="I871" s="9"/>
      <c r="J871" s="9"/>
      <c r="K871" s="9"/>
      <c r="L871" s="9"/>
      <c r="M871" s="9"/>
      <c r="N871" s="9"/>
      <c r="O871" s="9"/>
      <c r="P871" s="9"/>
      <c r="Q871" s="33">
        <v>71.7</v>
      </c>
    </row>
    <row r="872" spans="1:17" ht="49.95" customHeight="1">
      <c r="A872" s="85"/>
      <c r="B872" s="55" t="s">
        <v>83</v>
      </c>
      <c r="C872" s="31">
        <v>7.75</v>
      </c>
      <c r="D872" s="32">
        <v>250</v>
      </c>
      <c r="E872" s="33">
        <v>5.5</v>
      </c>
      <c r="F872" s="33">
        <v>5.27</v>
      </c>
      <c r="G872" s="33">
        <v>16.53</v>
      </c>
      <c r="H872" s="33">
        <v>148.25</v>
      </c>
      <c r="I872" s="33">
        <v>0.18</v>
      </c>
      <c r="J872" s="33">
        <v>4.66</v>
      </c>
      <c r="K872" s="33">
        <v>0</v>
      </c>
      <c r="L872" s="33">
        <v>1.94</v>
      </c>
      <c r="M872" s="33">
        <v>34.14</v>
      </c>
      <c r="N872" s="33">
        <v>70.48</v>
      </c>
      <c r="O872" s="33">
        <v>28.46</v>
      </c>
      <c r="P872" s="33">
        <v>1.64</v>
      </c>
      <c r="Q872" s="32" t="s">
        <v>84</v>
      </c>
    </row>
    <row r="873" spans="1:17" ht="49.95" customHeight="1">
      <c r="A873" s="81"/>
      <c r="B873" s="12" t="s">
        <v>85</v>
      </c>
      <c r="C873" s="7">
        <v>47.99</v>
      </c>
      <c r="D873" s="8">
        <v>200</v>
      </c>
      <c r="E873" s="9">
        <v>15.84</v>
      </c>
      <c r="F873" s="9">
        <v>20.64</v>
      </c>
      <c r="G873" s="9">
        <v>27.18</v>
      </c>
      <c r="H873" s="9">
        <v>357.58</v>
      </c>
      <c r="I873" s="9">
        <v>0.08</v>
      </c>
      <c r="J873" s="9">
        <v>5.4</v>
      </c>
      <c r="K873" s="9">
        <v>0.02</v>
      </c>
      <c r="L873" s="9">
        <v>0.2</v>
      </c>
      <c r="M873" s="9">
        <v>30.92</v>
      </c>
      <c r="N873" s="9">
        <v>59.96</v>
      </c>
      <c r="O873" s="9">
        <v>20.62</v>
      </c>
      <c r="P873" s="9">
        <v>1.72</v>
      </c>
      <c r="Q873" s="8" t="s">
        <v>86</v>
      </c>
    </row>
    <row r="874" spans="1:17" ht="49.95" customHeight="1">
      <c r="A874" s="81"/>
      <c r="B874" s="12" t="s">
        <v>38</v>
      </c>
      <c r="C874" s="7">
        <v>5.3</v>
      </c>
      <c r="D874" s="8">
        <v>100</v>
      </c>
      <c r="E874" s="9">
        <v>7.58</v>
      </c>
      <c r="F874" s="9">
        <v>0.94</v>
      </c>
      <c r="G874" s="9">
        <v>47.9</v>
      </c>
      <c r="H874" s="9">
        <v>236</v>
      </c>
      <c r="I874" s="9">
        <v>0.02</v>
      </c>
      <c r="J874" s="9">
        <v>0.28000000000000003</v>
      </c>
      <c r="K874" s="9">
        <v>0.1</v>
      </c>
      <c r="L874" s="9">
        <v>0.2</v>
      </c>
      <c r="M874" s="9">
        <v>352</v>
      </c>
      <c r="N874" s="9">
        <v>200</v>
      </c>
      <c r="O874" s="9">
        <v>14</v>
      </c>
      <c r="P874" s="9">
        <v>0.4</v>
      </c>
      <c r="Q874" s="8">
        <v>15</v>
      </c>
    </row>
    <row r="875" spans="1:17" ht="49.95" customHeight="1">
      <c r="A875" s="81"/>
      <c r="B875" s="12" t="s">
        <v>88</v>
      </c>
      <c r="C875" s="7">
        <v>2.12</v>
      </c>
      <c r="D875" s="8" t="s">
        <v>89</v>
      </c>
      <c r="E875" s="9">
        <v>3.04</v>
      </c>
      <c r="F875" s="9">
        <v>0.38</v>
      </c>
      <c r="G875" s="9">
        <v>19.16</v>
      </c>
      <c r="H875" s="9">
        <v>97.4</v>
      </c>
      <c r="I875" s="9">
        <v>0.04</v>
      </c>
      <c r="J875" s="9">
        <v>0</v>
      </c>
      <c r="K875" s="9">
        <v>0</v>
      </c>
      <c r="L875" s="9">
        <v>0.36</v>
      </c>
      <c r="M875" s="9">
        <v>9.1999999999999993</v>
      </c>
      <c r="N875" s="9">
        <v>42.4</v>
      </c>
      <c r="O875" s="9">
        <v>10</v>
      </c>
      <c r="P875" s="9">
        <v>1.24</v>
      </c>
      <c r="Q875" s="8" t="s">
        <v>33</v>
      </c>
    </row>
    <row r="876" spans="1:17" ht="49.95" customHeight="1">
      <c r="A876" s="63"/>
      <c r="B876" s="20" t="s">
        <v>79</v>
      </c>
      <c r="C876" s="21">
        <v>10.9</v>
      </c>
      <c r="D876" s="22" t="s">
        <v>69</v>
      </c>
      <c r="E876" s="23">
        <v>0.12</v>
      </c>
      <c r="F876" s="23">
        <v>0.1</v>
      </c>
      <c r="G876" s="23">
        <v>27.5</v>
      </c>
      <c r="H876" s="23">
        <v>112</v>
      </c>
      <c r="I876" s="23">
        <v>0.03</v>
      </c>
      <c r="J876" s="23">
        <v>10</v>
      </c>
      <c r="K876" s="23">
        <v>0</v>
      </c>
      <c r="L876" s="23">
        <v>0.2</v>
      </c>
      <c r="M876" s="23">
        <v>15</v>
      </c>
      <c r="N876" s="23">
        <v>11</v>
      </c>
      <c r="O876" s="23">
        <v>9</v>
      </c>
      <c r="P876" s="23">
        <v>2.2000000000000002</v>
      </c>
      <c r="Q876" s="22">
        <v>344</v>
      </c>
    </row>
    <row r="877" spans="1:17" ht="49.95" customHeight="1">
      <c r="A877" s="63" t="s">
        <v>90</v>
      </c>
      <c r="B877" s="34"/>
      <c r="C877" s="14">
        <f>SUM(C871:C876)</f>
        <v>79.580000000000013</v>
      </c>
      <c r="D877" s="8"/>
      <c r="E877" s="16">
        <f>SUM(E871:E876)</f>
        <v>32.739999999999995</v>
      </c>
      <c r="F877" s="16">
        <f t="shared" ref="F877:H877" si="117">SUM(F871:F876)</f>
        <v>27.450000000000003</v>
      </c>
      <c r="G877" s="16">
        <f t="shared" si="117"/>
        <v>140.55000000000001</v>
      </c>
      <c r="H877" s="16">
        <f t="shared" si="117"/>
        <v>964.43</v>
      </c>
      <c r="I877" s="9">
        <v>0.04</v>
      </c>
      <c r="J877" s="9">
        <v>0</v>
      </c>
      <c r="K877" s="9">
        <v>0</v>
      </c>
      <c r="L877" s="9">
        <v>0.36</v>
      </c>
      <c r="M877" s="9">
        <v>9.1999999999999993</v>
      </c>
      <c r="N877" s="9">
        <v>42.4</v>
      </c>
      <c r="O877" s="9">
        <v>10</v>
      </c>
      <c r="P877" s="9">
        <v>1.24</v>
      </c>
      <c r="Q877" s="8"/>
    </row>
    <row r="878" spans="1:17" ht="49.9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</row>
    <row r="879" spans="1:17" ht="49.9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</row>
    <row r="880" spans="1:17" ht="49.95" customHeight="1">
      <c r="A880" s="13"/>
      <c r="B880" s="6" t="s">
        <v>40</v>
      </c>
      <c r="C880" s="7">
        <v>4.7300000000000004</v>
      </c>
      <c r="D880" s="8">
        <v>20</v>
      </c>
      <c r="E880" s="9">
        <v>4.2</v>
      </c>
      <c r="F880" s="9">
        <v>2.2599999999999998</v>
      </c>
      <c r="G880" s="9">
        <v>13.94</v>
      </c>
      <c r="H880" s="9">
        <v>82.9</v>
      </c>
      <c r="I880" s="9">
        <v>0.09</v>
      </c>
      <c r="J880" s="9">
        <v>0</v>
      </c>
      <c r="K880" s="9">
        <v>0</v>
      </c>
      <c r="L880" s="9">
        <v>0</v>
      </c>
      <c r="M880" s="9">
        <v>39.36</v>
      </c>
      <c r="N880" s="9">
        <v>1.98</v>
      </c>
      <c r="O880" s="9">
        <v>3.72</v>
      </c>
      <c r="P880" s="9">
        <v>1.26</v>
      </c>
      <c r="Q880" s="8" t="s">
        <v>33</v>
      </c>
    </row>
    <row r="881" spans="1:17" ht="49.95" customHeight="1">
      <c r="A881" s="13"/>
      <c r="B881" s="20" t="s">
        <v>34</v>
      </c>
      <c r="C881" s="21">
        <v>2.97</v>
      </c>
      <c r="D881" s="22">
        <v>200</v>
      </c>
      <c r="E881" s="23">
        <v>0.13</v>
      </c>
      <c r="F881" s="23">
        <v>7.0000000000000007E-2</v>
      </c>
      <c r="G881" s="23">
        <v>13.64</v>
      </c>
      <c r="H881" s="23">
        <v>50.9</v>
      </c>
      <c r="I881" s="9">
        <v>0</v>
      </c>
      <c r="J881" s="9">
        <v>0.26400000000000001</v>
      </c>
      <c r="K881" s="9">
        <v>0</v>
      </c>
      <c r="L881" s="9">
        <v>2.1999999999999999E-2</v>
      </c>
      <c r="M881" s="9">
        <v>12.606</v>
      </c>
      <c r="N881" s="9">
        <v>3.8940000000000001</v>
      </c>
      <c r="O881" s="9">
        <v>2.31</v>
      </c>
      <c r="P881" s="9">
        <v>0.48399999999999999</v>
      </c>
      <c r="Q881" s="8">
        <v>627</v>
      </c>
    </row>
    <row r="882" spans="1:17" ht="49.95" customHeight="1">
      <c r="A882" s="13"/>
      <c r="B882" s="6"/>
      <c r="C882" s="9">
        <f>SUM(C880:C881)</f>
        <v>7.7000000000000011</v>
      </c>
      <c r="D882" s="8"/>
      <c r="E882" s="8">
        <f>SUM(E880:E881)</f>
        <v>4.33</v>
      </c>
      <c r="F882" s="8">
        <f t="shared" ref="F882:H882" si="118">SUM(F880:F881)</f>
        <v>2.3299999999999996</v>
      </c>
      <c r="G882" s="8">
        <f t="shared" si="118"/>
        <v>27.58</v>
      </c>
      <c r="H882" s="8">
        <f t="shared" si="118"/>
        <v>133.80000000000001</v>
      </c>
      <c r="I882" s="25"/>
      <c r="J882" s="25"/>
      <c r="K882" s="25"/>
      <c r="L882" s="25"/>
      <c r="M882" s="25"/>
      <c r="N882" s="25"/>
      <c r="O882" s="25"/>
      <c r="P882" s="25"/>
      <c r="Q882" s="26"/>
    </row>
    <row r="883" spans="1:17" ht="49.9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</row>
    <row r="884" spans="1:17" ht="49.9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</row>
    <row r="885" spans="1:17" ht="49.95" customHeight="1">
      <c r="A885" s="65" t="s">
        <v>53</v>
      </c>
      <c r="B885" s="97" t="s">
        <v>2</v>
      </c>
      <c r="C885" s="148" t="s">
        <v>3</v>
      </c>
      <c r="D885" s="136" t="s">
        <v>4</v>
      </c>
      <c r="E885" s="150" t="s">
        <v>5</v>
      </c>
      <c r="F885" s="151"/>
      <c r="G885" s="152"/>
      <c r="H885" s="153" t="s">
        <v>6</v>
      </c>
      <c r="I885" s="9"/>
      <c r="J885" s="9"/>
      <c r="K885" s="9"/>
      <c r="L885" s="9"/>
      <c r="M885" s="9"/>
      <c r="N885" s="9"/>
      <c r="O885" s="9"/>
      <c r="P885" s="9"/>
      <c r="Q885" s="136" t="s">
        <v>9</v>
      </c>
    </row>
    <row r="886" spans="1:17" ht="49.95" customHeight="1">
      <c r="A886" s="53" t="s">
        <v>45</v>
      </c>
      <c r="B886" s="97"/>
      <c r="C886" s="149"/>
      <c r="D886" s="137"/>
      <c r="E886" s="4" t="s">
        <v>11</v>
      </c>
      <c r="F886" s="4" t="s">
        <v>12</v>
      </c>
      <c r="G886" s="4" t="s">
        <v>13</v>
      </c>
      <c r="H886" s="154"/>
      <c r="I886" s="4" t="s">
        <v>54</v>
      </c>
      <c r="J886" s="4" t="s">
        <v>55</v>
      </c>
      <c r="K886" s="4" t="s">
        <v>56</v>
      </c>
      <c r="L886" s="4" t="s">
        <v>57</v>
      </c>
      <c r="M886" s="4" t="s">
        <v>58</v>
      </c>
      <c r="N886" s="4" t="s">
        <v>59</v>
      </c>
      <c r="O886" s="4" t="s">
        <v>60</v>
      </c>
      <c r="P886" s="4" t="s">
        <v>61</v>
      </c>
      <c r="Q886" s="137"/>
    </row>
    <row r="887" spans="1:17" ht="49.95" customHeight="1">
      <c r="A887" s="5" t="s">
        <v>81</v>
      </c>
      <c r="B887" s="12" t="s">
        <v>119</v>
      </c>
      <c r="C887" s="7">
        <v>6.08</v>
      </c>
      <c r="D887" s="28">
        <v>60</v>
      </c>
      <c r="E887" s="9">
        <v>0.52</v>
      </c>
      <c r="F887" s="9">
        <v>2.19</v>
      </c>
      <c r="G887" s="9">
        <v>3.01</v>
      </c>
      <c r="H887" s="9">
        <v>33.78</v>
      </c>
      <c r="I887" s="9">
        <v>1.2E-2</v>
      </c>
      <c r="J887" s="9">
        <v>5.7</v>
      </c>
      <c r="K887" s="9">
        <v>0</v>
      </c>
      <c r="L887" s="9">
        <v>0.06</v>
      </c>
      <c r="M887" s="9">
        <v>21.09</v>
      </c>
      <c r="N887" s="9">
        <v>24.51</v>
      </c>
      <c r="O887" s="9">
        <v>12.54</v>
      </c>
      <c r="P887" s="9">
        <v>0.79800000000000004</v>
      </c>
      <c r="Q887" s="8" t="s">
        <v>92</v>
      </c>
    </row>
    <row r="888" spans="1:17" ht="49.95" customHeight="1">
      <c r="A888" s="85"/>
      <c r="B888" s="30" t="s">
        <v>120</v>
      </c>
      <c r="C888" s="31">
        <v>8.8699999999999992</v>
      </c>
      <c r="D888" s="32">
        <v>250</v>
      </c>
      <c r="E888" s="33">
        <v>2.37</v>
      </c>
      <c r="F888" s="33">
        <v>5.07</v>
      </c>
      <c r="G888" s="33">
        <v>13</v>
      </c>
      <c r="H888" s="33">
        <v>117</v>
      </c>
      <c r="I888" s="9"/>
      <c r="J888" s="9"/>
      <c r="K888" s="9"/>
      <c r="L888" s="9"/>
      <c r="M888" s="9"/>
      <c r="N888" s="9"/>
      <c r="O888" s="9"/>
      <c r="P888" s="9"/>
      <c r="Q888" s="32">
        <v>111</v>
      </c>
    </row>
    <row r="889" spans="1:17" ht="49.95" customHeight="1">
      <c r="A889" s="81"/>
      <c r="B889" s="12" t="s">
        <v>121</v>
      </c>
      <c r="C889" s="7">
        <v>51.45</v>
      </c>
      <c r="D889" s="8">
        <v>290</v>
      </c>
      <c r="E889" s="9">
        <v>15.89</v>
      </c>
      <c r="F889" s="9">
        <v>41.63</v>
      </c>
      <c r="G889" s="9">
        <v>46.4</v>
      </c>
      <c r="H889" s="9">
        <v>287.68</v>
      </c>
      <c r="I889" s="9">
        <v>0.08</v>
      </c>
      <c r="J889" s="9">
        <v>0.52</v>
      </c>
      <c r="K889" s="9">
        <v>0.27</v>
      </c>
      <c r="L889" s="9">
        <v>0.6</v>
      </c>
      <c r="M889" s="9">
        <v>105.86</v>
      </c>
      <c r="N889" s="9">
        <v>192</v>
      </c>
      <c r="O889" s="9">
        <v>12</v>
      </c>
      <c r="P889" s="9">
        <v>2.58</v>
      </c>
      <c r="Q889" s="8">
        <v>448</v>
      </c>
    </row>
    <row r="890" spans="1:17" ht="49.95" customHeight="1">
      <c r="A890" s="81"/>
      <c r="B890" s="12" t="s">
        <v>38</v>
      </c>
      <c r="C890" s="7">
        <v>5.3</v>
      </c>
      <c r="D890" s="8">
        <v>100</v>
      </c>
      <c r="E890" s="9">
        <v>7.58</v>
      </c>
      <c r="F890" s="9">
        <v>0.94</v>
      </c>
      <c r="G890" s="9">
        <v>47.9</v>
      </c>
      <c r="H890" s="9">
        <v>236</v>
      </c>
      <c r="I890" s="9">
        <v>0.02</v>
      </c>
      <c r="J890" s="9">
        <v>0.28000000000000003</v>
      </c>
      <c r="K890" s="9">
        <v>0.1</v>
      </c>
      <c r="L890" s="9">
        <v>0.2</v>
      </c>
      <c r="M890" s="9">
        <v>352</v>
      </c>
      <c r="N890" s="9">
        <v>200</v>
      </c>
      <c r="O890" s="9">
        <v>14</v>
      </c>
      <c r="P890" s="9">
        <v>0.4</v>
      </c>
      <c r="Q890" s="8">
        <v>15</v>
      </c>
    </row>
    <row r="891" spans="1:17" ht="49.95" customHeight="1">
      <c r="A891" s="81"/>
      <c r="B891" s="12" t="s">
        <v>88</v>
      </c>
      <c r="C891" s="7">
        <v>2.12</v>
      </c>
      <c r="D891" s="8" t="s">
        <v>89</v>
      </c>
      <c r="E891" s="9">
        <v>3.04</v>
      </c>
      <c r="F891" s="9">
        <v>0.38</v>
      </c>
      <c r="G891" s="9">
        <v>19.16</v>
      </c>
      <c r="H891" s="9">
        <v>97.4</v>
      </c>
      <c r="I891" s="9">
        <v>0.04</v>
      </c>
      <c r="J891" s="9">
        <v>0</v>
      </c>
      <c r="K891" s="9">
        <v>0</v>
      </c>
      <c r="L891" s="9">
        <v>0.36</v>
      </c>
      <c r="M891" s="9">
        <v>9.1999999999999993</v>
      </c>
      <c r="N891" s="9">
        <v>42.4</v>
      </c>
      <c r="O891" s="9">
        <v>10</v>
      </c>
      <c r="P891" s="9">
        <v>1.24</v>
      </c>
      <c r="Q891" s="8" t="s">
        <v>33</v>
      </c>
    </row>
    <row r="892" spans="1:17" ht="49.95" customHeight="1">
      <c r="A892" s="81"/>
      <c r="B892" s="6" t="s">
        <v>68</v>
      </c>
      <c r="C892" s="7">
        <v>5.76</v>
      </c>
      <c r="D892" s="8" t="s">
        <v>69</v>
      </c>
      <c r="E892" s="9">
        <v>0.12</v>
      </c>
      <c r="F892" s="9">
        <v>0.1</v>
      </c>
      <c r="G892" s="9">
        <v>27.5</v>
      </c>
      <c r="H892" s="9">
        <v>112</v>
      </c>
      <c r="I892" s="9">
        <v>0.03</v>
      </c>
      <c r="J892" s="9">
        <v>10</v>
      </c>
      <c r="K892" s="9">
        <v>0</v>
      </c>
      <c r="L892" s="9">
        <v>0.2</v>
      </c>
      <c r="M892" s="9">
        <v>15</v>
      </c>
      <c r="N892" s="9">
        <v>11</v>
      </c>
      <c r="O892" s="9">
        <v>9</v>
      </c>
      <c r="P892" s="9">
        <v>2.2000000000000002</v>
      </c>
      <c r="Q892" s="8" t="s">
        <v>144</v>
      </c>
    </row>
    <row r="893" spans="1:17" ht="49.95" customHeight="1">
      <c r="A893" s="88"/>
      <c r="B893" s="34"/>
      <c r="C893" s="14">
        <f>SUM(C887:C892)</f>
        <v>79.580000000000013</v>
      </c>
      <c r="D893" s="15"/>
      <c r="E893" s="16">
        <f>SUM(E887:E892)</f>
        <v>29.52</v>
      </c>
      <c r="F893" s="16">
        <f t="shared" ref="F893:P893" si="119">SUM(F887:F892)</f>
        <v>50.31</v>
      </c>
      <c r="G893" s="16">
        <f t="shared" si="119"/>
        <v>156.97</v>
      </c>
      <c r="H893" s="16">
        <f t="shared" si="119"/>
        <v>883.86</v>
      </c>
      <c r="I893" s="16">
        <f t="shared" si="119"/>
        <v>0.182</v>
      </c>
      <c r="J893" s="16">
        <f t="shared" si="119"/>
        <v>16.5</v>
      </c>
      <c r="K893" s="16">
        <f t="shared" si="119"/>
        <v>0.37</v>
      </c>
      <c r="L893" s="16">
        <f t="shared" si="119"/>
        <v>1.4199999999999997</v>
      </c>
      <c r="M893" s="16">
        <f t="shared" si="119"/>
        <v>503.15</v>
      </c>
      <c r="N893" s="16">
        <f t="shared" si="119"/>
        <v>469.90999999999997</v>
      </c>
      <c r="O893" s="16">
        <f t="shared" si="119"/>
        <v>57.54</v>
      </c>
      <c r="P893" s="16">
        <f t="shared" si="119"/>
        <v>7.218</v>
      </c>
      <c r="Q893" s="99"/>
    </row>
    <row r="894" spans="1:17" ht="49.95" customHeight="1">
      <c r="A894" s="70" t="s">
        <v>90</v>
      </c>
      <c r="B894" s="34"/>
      <c r="C894" s="14"/>
      <c r="D894" s="15"/>
      <c r="E894" s="16"/>
      <c r="F894" s="16"/>
      <c r="G894" s="16"/>
      <c r="H894" s="16"/>
      <c r="I894" s="16">
        <f t="shared" ref="I894:P894" si="120">SUM(I889:I893)</f>
        <v>0.35199999999999998</v>
      </c>
      <c r="J894" s="16">
        <f t="shared" si="120"/>
        <v>27.3</v>
      </c>
      <c r="K894" s="16">
        <f>SUM(K889:K893)</f>
        <v>0.74</v>
      </c>
      <c r="L894" s="16">
        <f t="shared" si="120"/>
        <v>2.78</v>
      </c>
      <c r="M894" s="16">
        <f t="shared" si="120"/>
        <v>985.21</v>
      </c>
      <c r="N894" s="16">
        <f t="shared" si="120"/>
        <v>915.31</v>
      </c>
      <c r="O894" s="16">
        <f t="shared" si="120"/>
        <v>102.53999999999999</v>
      </c>
      <c r="P894" s="16">
        <f t="shared" si="120"/>
        <v>13.638</v>
      </c>
      <c r="Q894" s="15"/>
    </row>
    <row r="895" spans="1:17" ht="49.9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</row>
    <row r="896" spans="1:17" ht="49.9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</row>
    <row r="897" spans="1:17" ht="49.95" customHeight="1">
      <c r="A897" s="13"/>
      <c r="B897" s="10" t="s">
        <v>32</v>
      </c>
      <c r="C897" s="8">
        <v>4.7300000000000004</v>
      </c>
      <c r="D897" s="19">
        <v>20</v>
      </c>
      <c r="E897" s="9">
        <v>8.4</v>
      </c>
      <c r="F897" s="9">
        <v>4.5199999999999996</v>
      </c>
      <c r="G897" s="9">
        <v>27.88</v>
      </c>
      <c r="H897" s="9">
        <v>92</v>
      </c>
      <c r="I897" s="10"/>
      <c r="J897" s="10"/>
      <c r="K897" s="10"/>
      <c r="L897" s="10"/>
      <c r="M897" s="10"/>
      <c r="N897" s="10"/>
      <c r="O897" s="10"/>
      <c r="P897" s="10"/>
      <c r="Q897" s="8" t="s">
        <v>33</v>
      </c>
    </row>
    <row r="898" spans="1:17" ht="49.95" customHeight="1">
      <c r="A898" s="13"/>
      <c r="B898" s="20" t="s">
        <v>34</v>
      </c>
      <c r="C898" s="21">
        <v>2.97</v>
      </c>
      <c r="D898" s="22">
        <v>200</v>
      </c>
      <c r="E898" s="23">
        <v>0.13</v>
      </c>
      <c r="F898" s="23">
        <v>7.0000000000000007E-2</v>
      </c>
      <c r="G898" s="23">
        <v>13.64</v>
      </c>
      <c r="H898" s="23">
        <v>50.9</v>
      </c>
      <c r="I898" s="9">
        <v>0</v>
      </c>
      <c r="J898" s="9">
        <v>0.26400000000000001</v>
      </c>
      <c r="K898" s="9">
        <v>0</v>
      </c>
      <c r="L898" s="9">
        <v>2.1999999999999999E-2</v>
      </c>
      <c r="M898" s="9">
        <v>12.606</v>
      </c>
      <c r="N898" s="9">
        <v>3.8940000000000001</v>
      </c>
      <c r="O898" s="9">
        <v>2.31</v>
      </c>
      <c r="P898" s="9">
        <v>0.48399999999999999</v>
      </c>
      <c r="Q898" s="8">
        <v>627</v>
      </c>
    </row>
    <row r="899" spans="1:17" ht="49.95" customHeight="1">
      <c r="A899" s="13"/>
      <c r="B899" s="24"/>
      <c r="C899" s="9">
        <f>SUM(C897:C898)</f>
        <v>7.7000000000000011</v>
      </c>
      <c r="D899" s="8"/>
      <c r="E899" s="8">
        <f>SUM(E897:E898)</f>
        <v>8.5300000000000011</v>
      </c>
      <c r="F899" s="8">
        <f t="shared" ref="F899:H899" si="121">SUM(F897:F898)</f>
        <v>4.59</v>
      </c>
      <c r="G899" s="8">
        <f t="shared" si="121"/>
        <v>41.519999999999996</v>
      </c>
      <c r="H899" s="8">
        <f t="shared" si="121"/>
        <v>142.9</v>
      </c>
      <c r="I899" s="25"/>
      <c r="J899" s="25"/>
      <c r="K899" s="25"/>
      <c r="L899" s="25"/>
      <c r="M899" s="25"/>
      <c r="N899" s="25"/>
      <c r="O899" s="25"/>
      <c r="P899" s="25"/>
      <c r="Q899" s="26"/>
    </row>
    <row r="900" spans="1:17" ht="49.95" customHeight="1">
      <c r="A900" s="100"/>
      <c r="B900" s="75"/>
      <c r="C900" s="101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102"/>
    </row>
    <row r="901" spans="1:17" ht="49.95" customHeight="1">
      <c r="A901" s="103"/>
      <c r="B901" s="104"/>
      <c r="C901" s="104"/>
      <c r="D901" s="105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7"/>
    </row>
    <row r="902" spans="1:17" ht="49.95" customHeight="1">
      <c r="A902" s="65" t="s">
        <v>53</v>
      </c>
      <c r="B902" s="97" t="s">
        <v>2</v>
      </c>
      <c r="C902" s="148" t="s">
        <v>3</v>
      </c>
      <c r="D902" s="136" t="s">
        <v>4</v>
      </c>
      <c r="E902" s="150" t="s">
        <v>5</v>
      </c>
      <c r="F902" s="151"/>
      <c r="G902" s="152"/>
      <c r="H902" s="153" t="s">
        <v>6</v>
      </c>
      <c r="I902" s="33">
        <v>5.0000000000000001E-3</v>
      </c>
      <c r="J902" s="33">
        <v>0.78</v>
      </c>
      <c r="K902" s="33">
        <v>0</v>
      </c>
      <c r="L902" s="33">
        <v>1.6E-2</v>
      </c>
      <c r="M902" s="33">
        <v>2.72</v>
      </c>
      <c r="N902" s="33">
        <v>4.8</v>
      </c>
      <c r="O902" s="33">
        <v>2.2400000000000002</v>
      </c>
      <c r="P902" s="33">
        <v>0.08</v>
      </c>
      <c r="Q902" s="136" t="s">
        <v>9</v>
      </c>
    </row>
    <row r="903" spans="1:17" ht="49.95" customHeight="1">
      <c r="A903" s="53" t="s">
        <v>48</v>
      </c>
      <c r="B903" s="97"/>
      <c r="C903" s="149"/>
      <c r="D903" s="137"/>
      <c r="E903" s="4" t="s">
        <v>11</v>
      </c>
      <c r="F903" s="4" t="s">
        <v>12</v>
      </c>
      <c r="G903" s="4" t="s">
        <v>13</v>
      </c>
      <c r="H903" s="154"/>
      <c r="I903" s="33">
        <v>5.0000000000000001E-3</v>
      </c>
      <c r="J903" s="33">
        <v>4.66</v>
      </c>
      <c r="K903" s="33">
        <v>0</v>
      </c>
      <c r="L903" s="33">
        <v>1.94</v>
      </c>
      <c r="M903" s="33">
        <v>34.14</v>
      </c>
      <c r="N903" s="33">
        <v>70.48</v>
      </c>
      <c r="O903" s="33">
        <v>28.46</v>
      </c>
      <c r="P903" s="33">
        <v>1.64</v>
      </c>
      <c r="Q903" s="137"/>
    </row>
    <row r="904" spans="1:17" ht="49.95" customHeight="1">
      <c r="A904" s="68" t="s">
        <v>81</v>
      </c>
      <c r="B904" s="55" t="s">
        <v>97</v>
      </c>
      <c r="C904" s="31">
        <v>7.72</v>
      </c>
      <c r="D904" s="28">
        <v>84</v>
      </c>
      <c r="E904" s="94">
        <v>0.57999999999999996</v>
      </c>
      <c r="F904" s="94">
        <v>0.08</v>
      </c>
      <c r="G904" s="94">
        <v>1.59</v>
      </c>
      <c r="H904" s="94">
        <v>10.08</v>
      </c>
      <c r="I904" s="33">
        <v>1.6E-2</v>
      </c>
      <c r="J904" s="33">
        <v>2.4500000000000002</v>
      </c>
      <c r="K904" s="33">
        <v>0</v>
      </c>
      <c r="L904" s="33">
        <v>0.05</v>
      </c>
      <c r="M904" s="33">
        <v>8.5</v>
      </c>
      <c r="N904" s="33">
        <v>15</v>
      </c>
      <c r="O904" s="33">
        <v>7</v>
      </c>
      <c r="P904" s="33">
        <v>0.25</v>
      </c>
      <c r="Q904" s="33">
        <v>71.7</v>
      </c>
    </row>
    <row r="905" spans="1:17" ht="49.95" customHeight="1">
      <c r="A905" s="85"/>
      <c r="B905" s="30" t="s">
        <v>108</v>
      </c>
      <c r="C905" s="31">
        <v>7.74</v>
      </c>
      <c r="D905" s="32">
        <v>250</v>
      </c>
      <c r="E905" s="33">
        <v>1.42</v>
      </c>
      <c r="F905" s="33">
        <v>3.96</v>
      </c>
      <c r="G905" s="33">
        <v>6.32</v>
      </c>
      <c r="H905" s="33">
        <v>81.8</v>
      </c>
      <c r="I905" s="98"/>
      <c r="J905" s="98"/>
      <c r="K905" s="98"/>
      <c r="L905" s="98"/>
      <c r="M905" s="98"/>
      <c r="N905" s="98"/>
      <c r="O905" s="98"/>
      <c r="P905" s="98"/>
      <c r="Q905" s="32" t="s">
        <v>109</v>
      </c>
    </row>
    <row r="906" spans="1:17" ht="49.95" customHeight="1">
      <c r="A906" s="81"/>
      <c r="B906" s="12" t="s">
        <v>122</v>
      </c>
      <c r="C906" s="7">
        <v>32.78</v>
      </c>
      <c r="D906" s="28" t="s">
        <v>137</v>
      </c>
      <c r="E906" s="9">
        <v>38.4</v>
      </c>
      <c r="F906" s="9">
        <v>38.72</v>
      </c>
      <c r="G906" s="9">
        <v>19.34</v>
      </c>
      <c r="H906" s="9">
        <v>398</v>
      </c>
      <c r="I906" s="9">
        <v>0.03</v>
      </c>
      <c r="J906" s="9">
        <v>0.34</v>
      </c>
      <c r="K906" s="9">
        <v>0.02</v>
      </c>
      <c r="L906" s="9">
        <v>0</v>
      </c>
      <c r="M906" s="9">
        <v>21.57</v>
      </c>
      <c r="N906" s="9">
        <v>40.159999999999997</v>
      </c>
      <c r="O906" s="9">
        <v>8.4</v>
      </c>
      <c r="P906" s="9">
        <v>1.4</v>
      </c>
      <c r="Q906" s="8">
        <v>540.41600000000005</v>
      </c>
    </row>
    <row r="907" spans="1:17" ht="49.95" customHeight="1">
      <c r="A907" s="81"/>
      <c r="B907" s="30" t="s">
        <v>37</v>
      </c>
      <c r="C907" s="31">
        <v>17.16</v>
      </c>
      <c r="D907" s="32">
        <v>200</v>
      </c>
      <c r="E907" s="33">
        <v>8.6</v>
      </c>
      <c r="F907" s="33">
        <v>6.08</v>
      </c>
      <c r="G907" s="33">
        <v>38.64</v>
      </c>
      <c r="H907" s="33">
        <v>243.76</v>
      </c>
      <c r="I907" s="33">
        <v>0.21</v>
      </c>
      <c r="J907" s="33">
        <v>0</v>
      </c>
      <c r="K907" s="33">
        <v>0</v>
      </c>
      <c r="L907" s="33">
        <v>0.6</v>
      </c>
      <c r="M907" s="33">
        <v>14.82</v>
      </c>
      <c r="N907" s="33">
        <v>203.93</v>
      </c>
      <c r="O907" s="33">
        <v>135.83000000000001</v>
      </c>
      <c r="P907" s="33">
        <v>4.5599999999999996</v>
      </c>
      <c r="Q907" s="32">
        <v>302</v>
      </c>
    </row>
    <row r="908" spans="1:17" ht="49.95" customHeight="1">
      <c r="A908" s="81"/>
      <c r="B908" s="12" t="s">
        <v>38</v>
      </c>
      <c r="C908" s="7">
        <v>5.3</v>
      </c>
      <c r="D908" s="8">
        <v>100</v>
      </c>
      <c r="E908" s="9">
        <v>7.58</v>
      </c>
      <c r="F908" s="9">
        <v>0.94</v>
      </c>
      <c r="G908" s="9">
        <v>47.9</v>
      </c>
      <c r="H908" s="9">
        <v>236</v>
      </c>
      <c r="I908" s="9">
        <v>0.02</v>
      </c>
      <c r="J908" s="9">
        <v>0.28000000000000003</v>
      </c>
      <c r="K908" s="9">
        <v>0.1</v>
      </c>
      <c r="L908" s="9">
        <v>0.2</v>
      </c>
      <c r="M908" s="9">
        <v>352</v>
      </c>
      <c r="N908" s="9">
        <v>200</v>
      </c>
      <c r="O908" s="9">
        <v>14</v>
      </c>
      <c r="P908" s="9">
        <v>0.4</v>
      </c>
      <c r="Q908" s="8">
        <v>15</v>
      </c>
    </row>
    <row r="909" spans="1:17" ht="49.95" customHeight="1">
      <c r="A909" s="81"/>
      <c r="B909" s="12" t="s">
        <v>88</v>
      </c>
      <c r="C909" s="7">
        <v>2.12</v>
      </c>
      <c r="D909" s="8" t="s">
        <v>89</v>
      </c>
      <c r="E909" s="9">
        <v>3.04</v>
      </c>
      <c r="F909" s="9">
        <v>0.38</v>
      </c>
      <c r="G909" s="9">
        <v>19.16</v>
      </c>
      <c r="H909" s="9">
        <v>97.4</v>
      </c>
      <c r="I909" s="9">
        <v>0.04</v>
      </c>
      <c r="J909" s="9">
        <v>0</v>
      </c>
      <c r="K909" s="9">
        <v>0</v>
      </c>
      <c r="L909" s="9">
        <v>0.36</v>
      </c>
      <c r="M909" s="9">
        <v>9.1999999999999993</v>
      </c>
      <c r="N909" s="9">
        <v>42.4</v>
      </c>
      <c r="O909" s="9">
        <v>10</v>
      </c>
      <c r="P909" s="9">
        <v>1.24</v>
      </c>
      <c r="Q909" s="8" t="s">
        <v>33</v>
      </c>
    </row>
    <row r="910" spans="1:17" ht="49.95" customHeight="1">
      <c r="A910" s="88"/>
      <c r="B910" s="6" t="s">
        <v>140</v>
      </c>
      <c r="C910" s="7">
        <v>6.76</v>
      </c>
      <c r="D910" s="8" t="s">
        <v>69</v>
      </c>
      <c r="E910" s="9">
        <v>0.66</v>
      </c>
      <c r="F910" s="9">
        <v>0.08</v>
      </c>
      <c r="G910" s="9">
        <v>32.020000000000003</v>
      </c>
      <c r="H910" s="9">
        <v>132.80000000000001</v>
      </c>
      <c r="I910" s="9">
        <v>0.02</v>
      </c>
      <c r="J910" s="9">
        <v>0.72</v>
      </c>
      <c r="K910" s="9">
        <v>0</v>
      </c>
      <c r="L910" s="9">
        <v>0.5</v>
      </c>
      <c r="M910" s="9">
        <v>32.479999999999997</v>
      </c>
      <c r="N910" s="9">
        <v>23.44</v>
      </c>
      <c r="O910" s="9">
        <v>17.46</v>
      </c>
      <c r="P910" s="9">
        <v>0.7</v>
      </c>
      <c r="Q910" s="8" t="s">
        <v>141</v>
      </c>
    </row>
    <row r="911" spans="1:17" ht="49.95" customHeight="1">
      <c r="A911" s="70" t="s">
        <v>90</v>
      </c>
      <c r="B911" s="34"/>
      <c r="C911" s="108">
        <f>SUM(C904:C910)</f>
        <v>79.580000000000013</v>
      </c>
      <c r="D911" s="15"/>
      <c r="E911" s="16">
        <f>SUM(E904:E910)</f>
        <v>60.279999999999994</v>
      </c>
      <c r="F911" s="16">
        <f t="shared" ref="F911:H911" si="122">SUM(F904:F910)</f>
        <v>50.239999999999995</v>
      </c>
      <c r="G911" s="16">
        <f t="shared" si="122"/>
        <v>164.97</v>
      </c>
      <c r="H911" s="16">
        <f t="shared" si="122"/>
        <v>1199.8399999999999</v>
      </c>
      <c r="I911" s="147" t="s">
        <v>7</v>
      </c>
      <c r="J911" s="147"/>
      <c r="K911" s="147"/>
      <c r="L911" s="147"/>
      <c r="M911" s="147" t="s">
        <v>8</v>
      </c>
      <c r="N911" s="147"/>
      <c r="O911" s="147"/>
      <c r="P911" s="147"/>
      <c r="Q911" s="15"/>
    </row>
    <row r="912" spans="1:17" ht="49.9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</row>
    <row r="913" spans="1:17" ht="49.9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</row>
    <row r="914" spans="1:17" ht="49.95" customHeight="1">
      <c r="A914" s="13"/>
      <c r="B914" s="6" t="s">
        <v>40</v>
      </c>
      <c r="C914" s="7">
        <v>4.7300000000000004</v>
      </c>
      <c r="D914" s="8">
        <v>20</v>
      </c>
      <c r="E914" s="9">
        <v>4.2</v>
      </c>
      <c r="F914" s="9">
        <v>2.2599999999999998</v>
      </c>
      <c r="G914" s="9">
        <v>13.94</v>
      </c>
      <c r="H914" s="9">
        <v>82.9</v>
      </c>
      <c r="I914" s="9">
        <v>0.09</v>
      </c>
      <c r="J914" s="9">
        <v>0</v>
      </c>
      <c r="K914" s="9">
        <v>0</v>
      </c>
      <c r="L914" s="9">
        <v>0</v>
      </c>
      <c r="M914" s="9">
        <v>39.36</v>
      </c>
      <c r="N914" s="9">
        <v>1.98</v>
      </c>
      <c r="O914" s="9">
        <v>3.72</v>
      </c>
      <c r="P914" s="9">
        <v>1.26</v>
      </c>
      <c r="Q914" s="8" t="s">
        <v>33</v>
      </c>
    </row>
    <row r="915" spans="1:17" ht="49.95" customHeight="1">
      <c r="A915" s="13"/>
      <c r="B915" s="20" t="s">
        <v>34</v>
      </c>
      <c r="C915" s="21">
        <v>2.97</v>
      </c>
      <c r="D915" s="22">
        <v>200</v>
      </c>
      <c r="E915" s="23">
        <v>0.13</v>
      </c>
      <c r="F915" s="23">
        <v>7.0000000000000007E-2</v>
      </c>
      <c r="G915" s="23">
        <v>13.64</v>
      </c>
      <c r="H915" s="23">
        <v>50.9</v>
      </c>
      <c r="I915" s="9">
        <v>0</v>
      </c>
      <c r="J915" s="9">
        <v>0.26400000000000001</v>
      </c>
      <c r="K915" s="9">
        <v>0</v>
      </c>
      <c r="L915" s="9">
        <v>2.1999999999999999E-2</v>
      </c>
      <c r="M915" s="9">
        <v>12.606</v>
      </c>
      <c r="N915" s="9">
        <v>3.8940000000000001</v>
      </c>
      <c r="O915" s="9">
        <v>2.31</v>
      </c>
      <c r="P915" s="9">
        <v>0.48399999999999999</v>
      </c>
      <c r="Q915" s="8">
        <v>627</v>
      </c>
    </row>
    <row r="916" spans="1:17" ht="49.95" customHeight="1">
      <c r="A916" s="13"/>
      <c r="B916" s="6"/>
      <c r="C916" s="9">
        <f>SUM(C914:C915)</f>
        <v>7.7000000000000011</v>
      </c>
      <c r="D916" s="8"/>
      <c r="E916" s="8">
        <f>SUM(E914:E915)</f>
        <v>4.33</v>
      </c>
      <c r="F916" s="8">
        <f t="shared" ref="F916:H916" si="123">SUM(F914:F915)</f>
        <v>2.3299999999999996</v>
      </c>
      <c r="G916" s="8">
        <f t="shared" si="123"/>
        <v>27.58</v>
      </c>
      <c r="H916" s="8">
        <f t="shared" si="123"/>
        <v>133.80000000000001</v>
      </c>
      <c r="I916" s="25"/>
      <c r="J916" s="25"/>
      <c r="K916" s="25"/>
      <c r="L916" s="25"/>
      <c r="M916" s="25"/>
      <c r="N916" s="25"/>
      <c r="O916" s="25"/>
      <c r="P916" s="25"/>
      <c r="Q916" s="26"/>
    </row>
    <row r="917" spans="1:17" ht="49.95" customHeight="1">
      <c r="A917" s="41"/>
      <c r="B917" s="48"/>
      <c r="C917" s="51"/>
      <c r="D917" s="50"/>
      <c r="E917" s="50"/>
      <c r="F917" s="50"/>
      <c r="G917" s="50"/>
      <c r="H917" s="50"/>
      <c r="I917" s="51"/>
      <c r="J917" s="51"/>
      <c r="K917" s="51"/>
      <c r="L917" s="51"/>
      <c r="M917" s="51"/>
      <c r="N917" s="51"/>
      <c r="O917" s="51"/>
      <c r="P917" s="51"/>
      <c r="Q917" s="50"/>
    </row>
    <row r="918" spans="1:17" ht="49.95" customHeight="1">
      <c r="A918" s="41"/>
      <c r="B918" s="48"/>
      <c r="C918" s="51"/>
      <c r="D918" s="50"/>
      <c r="E918" s="50"/>
      <c r="F918" s="50"/>
      <c r="G918" s="50"/>
      <c r="H918" s="50"/>
      <c r="I918" s="51"/>
      <c r="J918" s="51"/>
      <c r="K918" s="51"/>
      <c r="L918" s="51"/>
      <c r="M918" s="51"/>
      <c r="N918" s="51"/>
      <c r="O918" s="51"/>
      <c r="P918" s="51"/>
      <c r="Q918" s="50"/>
    </row>
    <row r="919" spans="1:17" ht="49.95" customHeight="1">
      <c r="A919" s="41"/>
      <c r="B919" s="48"/>
      <c r="C919" s="51"/>
      <c r="D919" s="50"/>
      <c r="E919" s="50"/>
      <c r="F919" s="50"/>
      <c r="G919" s="50"/>
      <c r="H919" s="50"/>
      <c r="I919" s="51"/>
      <c r="J919" s="51"/>
      <c r="K919" s="51"/>
      <c r="L919" s="51"/>
      <c r="M919" s="51"/>
      <c r="N919" s="51"/>
      <c r="O919" s="51"/>
      <c r="P919" s="51"/>
      <c r="Q919" s="50"/>
    </row>
    <row r="920" spans="1:17" ht="49.95" customHeight="1">
      <c r="A920" s="65" t="s">
        <v>145</v>
      </c>
      <c r="B920" s="97" t="s">
        <v>2</v>
      </c>
      <c r="C920" s="148" t="s">
        <v>3</v>
      </c>
      <c r="D920" s="136" t="s">
        <v>4</v>
      </c>
      <c r="E920" s="150" t="s">
        <v>5</v>
      </c>
      <c r="F920" s="151"/>
      <c r="G920" s="152"/>
      <c r="H920" s="153" t="s">
        <v>6</v>
      </c>
      <c r="I920" s="33">
        <v>5.0000000000000001E-3</v>
      </c>
      <c r="J920" s="33">
        <v>0.78</v>
      </c>
      <c r="K920" s="33">
        <v>0</v>
      </c>
      <c r="L920" s="33">
        <v>1.6E-2</v>
      </c>
      <c r="M920" s="33">
        <v>2.72</v>
      </c>
      <c r="N920" s="33">
        <v>4.8</v>
      </c>
      <c r="O920" s="33">
        <v>2.2400000000000002</v>
      </c>
      <c r="P920" s="33">
        <v>0.08</v>
      </c>
      <c r="Q920" s="136" t="s">
        <v>9</v>
      </c>
    </row>
    <row r="921" spans="1:17" ht="49.95" customHeight="1">
      <c r="A921" s="53" t="s">
        <v>146</v>
      </c>
      <c r="B921" s="97"/>
      <c r="C921" s="149"/>
      <c r="D921" s="137"/>
      <c r="E921" s="4" t="s">
        <v>11</v>
      </c>
      <c r="F921" s="4" t="s">
        <v>12</v>
      </c>
      <c r="G921" s="4" t="s">
        <v>13</v>
      </c>
      <c r="H921" s="154"/>
      <c r="I921" s="33">
        <v>5.0000000000000001E-3</v>
      </c>
      <c r="J921" s="33">
        <v>4.66</v>
      </c>
      <c r="K921" s="33">
        <v>0</v>
      </c>
      <c r="L921" s="33">
        <v>1.94</v>
      </c>
      <c r="M921" s="33">
        <v>34.14</v>
      </c>
      <c r="N921" s="33">
        <v>70.48</v>
      </c>
      <c r="O921" s="33">
        <v>28.46</v>
      </c>
      <c r="P921" s="33">
        <v>1.64</v>
      </c>
      <c r="Q921" s="137"/>
    </row>
    <row r="922" spans="1:17" ht="49.95" customHeight="1">
      <c r="A922" s="116"/>
      <c r="B922" s="138" t="s">
        <v>2</v>
      </c>
      <c r="C922" s="138" t="s">
        <v>3</v>
      </c>
      <c r="D922" s="140" t="s">
        <v>4</v>
      </c>
      <c r="E922" s="142" t="s">
        <v>5</v>
      </c>
      <c r="F922" s="143"/>
      <c r="G922" s="144"/>
      <c r="H922" s="145" t="s">
        <v>6</v>
      </c>
      <c r="I922" s="18"/>
      <c r="J922" s="18"/>
      <c r="K922" s="18"/>
      <c r="L922" s="18"/>
      <c r="M922" s="18"/>
      <c r="N922" s="18"/>
      <c r="O922" s="18"/>
      <c r="P922" s="18"/>
      <c r="Q922" s="87"/>
    </row>
    <row r="923" spans="1:17" ht="49.95" customHeight="1">
      <c r="A923" s="117"/>
      <c r="B923" s="139"/>
      <c r="C923" s="139"/>
      <c r="D923" s="141"/>
      <c r="E923" s="118" t="s">
        <v>11</v>
      </c>
      <c r="F923" s="118" t="s">
        <v>12</v>
      </c>
      <c r="G923" s="118" t="s">
        <v>13</v>
      </c>
      <c r="H923" s="146"/>
      <c r="I923" s="51"/>
      <c r="J923" s="51"/>
      <c r="K923" s="51"/>
      <c r="L923" s="51"/>
      <c r="M923" s="51"/>
      <c r="N923" s="51"/>
      <c r="O923" s="51"/>
      <c r="P923" s="51"/>
      <c r="Q923" s="119"/>
    </row>
    <row r="924" spans="1:17" ht="49.95" customHeight="1">
      <c r="A924" s="120">
        <v>1</v>
      </c>
      <c r="B924" s="6" t="s">
        <v>147</v>
      </c>
      <c r="C924" s="7">
        <v>9.92</v>
      </c>
      <c r="D924" s="8">
        <v>200</v>
      </c>
      <c r="E924" s="9">
        <v>8.42</v>
      </c>
      <c r="F924" s="9">
        <v>8.11</v>
      </c>
      <c r="G924" s="9">
        <v>51.22</v>
      </c>
      <c r="H924" s="9">
        <v>311.16000000000003</v>
      </c>
      <c r="I924" s="18"/>
      <c r="J924" s="18"/>
      <c r="K924" s="18"/>
      <c r="L924" s="18"/>
      <c r="M924" s="18"/>
      <c r="N924" s="18"/>
      <c r="O924" s="18"/>
      <c r="P924" s="18"/>
      <c r="Q924" s="8" t="s">
        <v>66</v>
      </c>
    </row>
    <row r="925" spans="1:17" ht="49.95" customHeight="1">
      <c r="A925" s="121">
        <v>2</v>
      </c>
      <c r="B925" s="112" t="s">
        <v>67</v>
      </c>
      <c r="C925" s="33">
        <v>49.4</v>
      </c>
      <c r="D925" s="32" t="s">
        <v>132</v>
      </c>
      <c r="E925" s="32">
        <v>8.25</v>
      </c>
      <c r="F925" s="32">
        <v>12.1</v>
      </c>
      <c r="G925" s="32">
        <v>7.16</v>
      </c>
      <c r="H925" s="32">
        <v>172</v>
      </c>
      <c r="I925" s="51"/>
      <c r="J925" s="51"/>
      <c r="K925" s="51"/>
      <c r="L925" s="51"/>
      <c r="M925" s="51"/>
      <c r="N925" s="51"/>
      <c r="O925" s="51"/>
      <c r="P925" s="51"/>
      <c r="Q925" s="32">
        <v>272</v>
      </c>
    </row>
    <row r="926" spans="1:17" ht="49.95" customHeight="1">
      <c r="A926" s="121">
        <v>3</v>
      </c>
      <c r="B926" s="12" t="s">
        <v>38</v>
      </c>
      <c r="C926" s="7">
        <v>5.3</v>
      </c>
      <c r="D926" s="8">
        <v>100</v>
      </c>
      <c r="E926" s="9">
        <v>7.58</v>
      </c>
      <c r="F926" s="9">
        <v>0.94</v>
      </c>
      <c r="G926" s="9">
        <v>47.9</v>
      </c>
      <c r="H926" s="9">
        <v>236</v>
      </c>
      <c r="I926" s="51"/>
      <c r="J926" s="51"/>
      <c r="K926" s="51"/>
      <c r="L926" s="51"/>
      <c r="M926" s="51"/>
      <c r="N926" s="51"/>
      <c r="O926" s="51"/>
      <c r="P926" s="51"/>
      <c r="Q926" s="8">
        <v>15</v>
      </c>
    </row>
    <row r="927" spans="1:17" ht="49.95" customHeight="1">
      <c r="A927" s="121">
        <v>4</v>
      </c>
      <c r="B927" s="12" t="s">
        <v>34</v>
      </c>
      <c r="C927" s="7">
        <v>2.97</v>
      </c>
      <c r="D927" s="8">
        <v>200</v>
      </c>
      <c r="E927" s="9">
        <v>0.13</v>
      </c>
      <c r="F927" s="9">
        <v>7.0000000000000007E-2</v>
      </c>
      <c r="G927" s="9">
        <v>13.64</v>
      </c>
      <c r="H927" s="9">
        <v>50.9</v>
      </c>
      <c r="I927" s="18"/>
      <c r="J927" s="18"/>
      <c r="K927" s="18"/>
      <c r="L927" s="18"/>
      <c r="M927" s="18"/>
      <c r="N927" s="18"/>
      <c r="O927" s="18"/>
      <c r="P927" s="18"/>
      <c r="Q927" s="8">
        <v>627</v>
      </c>
    </row>
    <row r="928" spans="1:17" ht="49.95" customHeight="1">
      <c r="A928" s="121">
        <v>5</v>
      </c>
      <c r="B928" s="20" t="s">
        <v>40</v>
      </c>
      <c r="C928" s="21">
        <v>11.99</v>
      </c>
      <c r="D928" s="22">
        <v>40</v>
      </c>
      <c r="E928" s="23">
        <v>8.4</v>
      </c>
      <c r="F928" s="23">
        <v>4.46</v>
      </c>
      <c r="G928" s="23">
        <v>27.88</v>
      </c>
      <c r="H928" s="23">
        <v>165.8</v>
      </c>
      <c r="I928" s="51"/>
      <c r="J928" s="51"/>
      <c r="K928" s="51"/>
      <c r="L928" s="51"/>
      <c r="M928" s="51"/>
      <c r="N928" s="51"/>
      <c r="O928" s="51"/>
      <c r="P928" s="51"/>
      <c r="Q928" s="22" t="s">
        <v>33</v>
      </c>
    </row>
    <row r="929" spans="1:17" ht="49.95" customHeight="1">
      <c r="A929" s="121"/>
      <c r="B929" s="34"/>
      <c r="C929" s="14">
        <f>SUM(C924:C928)</f>
        <v>79.58</v>
      </c>
      <c r="D929" s="15"/>
      <c r="E929" s="16">
        <f>SUM(E924:E928)</f>
        <v>32.78</v>
      </c>
      <c r="F929" s="16">
        <f t="shared" ref="F929:H929" si="124">SUM(F924:F928)</f>
        <v>25.680000000000003</v>
      </c>
      <c r="G929" s="16">
        <f t="shared" si="124"/>
        <v>147.80000000000001</v>
      </c>
      <c r="H929" s="16">
        <f t="shared" si="124"/>
        <v>935.86000000000013</v>
      </c>
      <c r="I929" s="79"/>
      <c r="J929" s="79"/>
      <c r="K929" s="79"/>
      <c r="L929" s="79"/>
      <c r="M929" s="79"/>
      <c r="N929" s="79"/>
      <c r="O929" s="79"/>
      <c r="P929" s="79"/>
      <c r="Q929" s="64"/>
    </row>
    <row r="930" spans="1:17" ht="49.95" customHeight="1">
      <c r="A930" s="122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1:17" ht="49.95" customHeight="1">
      <c r="A931" s="123"/>
      <c r="B931" s="124" t="s">
        <v>2</v>
      </c>
      <c r="C931" s="124" t="s">
        <v>3</v>
      </c>
      <c r="D931" s="125" t="s">
        <v>4</v>
      </c>
      <c r="E931" s="131" t="s">
        <v>5</v>
      </c>
      <c r="F931" s="132"/>
      <c r="G931" s="133"/>
      <c r="H931" s="134" t="s">
        <v>6</v>
      </c>
      <c r="I931" s="25"/>
      <c r="J931" s="25"/>
      <c r="K931" s="25"/>
      <c r="L931" s="25"/>
      <c r="M931" s="25"/>
      <c r="N931" s="25"/>
      <c r="O931" s="25"/>
      <c r="P931" s="25"/>
      <c r="Q931" s="136" t="s">
        <v>9</v>
      </c>
    </row>
    <row r="932" spans="1:17" ht="49.95" customHeight="1">
      <c r="A932" s="126"/>
      <c r="B932" s="127"/>
      <c r="C932" s="128"/>
      <c r="D932" s="129"/>
      <c r="E932" s="130" t="s">
        <v>11</v>
      </c>
      <c r="F932" s="130" t="s">
        <v>12</v>
      </c>
      <c r="G932" s="130" t="s">
        <v>13</v>
      </c>
      <c r="H932" s="135"/>
      <c r="Q932" s="137"/>
    </row>
    <row r="933" spans="1:17" ht="49.95" customHeight="1">
      <c r="A933" s="13">
        <v>1</v>
      </c>
      <c r="B933" s="10" t="s">
        <v>44</v>
      </c>
      <c r="C933" s="8">
        <v>4.7300000000000004</v>
      </c>
      <c r="D933" s="19">
        <v>20</v>
      </c>
      <c r="E933" s="9">
        <v>8.4</v>
      </c>
      <c r="F933" s="9">
        <v>4.5199999999999996</v>
      </c>
      <c r="G933" s="9">
        <v>27.88</v>
      </c>
      <c r="H933" s="9">
        <v>92</v>
      </c>
      <c r="Q933" s="8" t="s">
        <v>33</v>
      </c>
    </row>
    <row r="934" spans="1:17" ht="49.95" customHeight="1">
      <c r="A934" s="13">
        <v>2</v>
      </c>
      <c r="B934" s="20" t="s">
        <v>34</v>
      </c>
      <c r="C934" s="21">
        <v>2.97</v>
      </c>
      <c r="D934" s="22">
        <v>200</v>
      </c>
      <c r="E934" s="23">
        <v>0.13</v>
      </c>
      <c r="F934" s="23">
        <v>7.0000000000000007E-2</v>
      </c>
      <c r="G934" s="23">
        <v>13.64</v>
      </c>
      <c r="H934" s="23">
        <v>50.9</v>
      </c>
      <c r="Q934" s="8">
        <v>627</v>
      </c>
    </row>
    <row r="935" spans="1:17" ht="49.95" customHeight="1">
      <c r="A935" s="13"/>
      <c r="B935" s="6"/>
      <c r="C935" s="9">
        <f>SUM(C933:C934)</f>
        <v>7.7000000000000011</v>
      </c>
      <c r="D935" s="8"/>
      <c r="E935" s="8">
        <f>SUM(E933:E934)</f>
        <v>8.5300000000000011</v>
      </c>
      <c r="F935" s="8">
        <f t="shared" ref="F935:H935" si="125">SUM(F933:F934)</f>
        <v>4.59</v>
      </c>
      <c r="G935" s="8">
        <f t="shared" si="125"/>
        <v>41.519999999999996</v>
      </c>
      <c r="H935" s="8">
        <f t="shared" si="125"/>
        <v>142.9</v>
      </c>
      <c r="Q935" s="26"/>
    </row>
    <row r="936" spans="1:17" ht="49.95" customHeight="1"/>
    <row r="937" spans="1:17" ht="49.95" customHeight="1"/>
    <row r="938" spans="1:17" ht="49.95" customHeight="1"/>
    <row r="939" spans="1:17" ht="49.95" customHeight="1"/>
    <row r="940" spans="1:17" ht="49.95" customHeight="1"/>
    <row r="941" spans="1:17" ht="49.95" customHeight="1"/>
    <row r="942" spans="1:17" ht="49.95" customHeight="1"/>
    <row r="943" spans="1:17" ht="49.95" customHeight="1"/>
    <row r="944" spans="1:17" ht="49.95" customHeight="1"/>
    <row r="945" ht="49.95" customHeight="1"/>
    <row r="946" ht="49.95" customHeight="1"/>
    <row r="947" ht="49.95" customHeight="1"/>
    <row r="948" ht="49.95" customHeight="1"/>
    <row r="949" ht="49.95" customHeight="1"/>
    <row r="950" ht="49.95" customHeight="1"/>
    <row r="951" ht="49.95" customHeight="1"/>
    <row r="952" ht="49.95" customHeight="1"/>
    <row r="953" ht="49.95" customHeight="1"/>
    <row r="954" ht="49.95" customHeight="1"/>
    <row r="955" ht="49.95" customHeight="1"/>
    <row r="956" ht="49.95" customHeight="1"/>
    <row r="957" ht="49.95" customHeight="1"/>
  </sheetData>
  <mergeCells count="397">
    <mergeCell ref="M3:P3"/>
    <mergeCell ref="Q3:Q4"/>
    <mergeCell ref="B14:B15"/>
    <mergeCell ref="C14:C15"/>
    <mergeCell ref="D14:D15"/>
    <mergeCell ref="E14:G14"/>
    <mergeCell ref="H14:H15"/>
    <mergeCell ref="I14:L14"/>
    <mergeCell ref="M14:P14"/>
    <mergeCell ref="Q14:Q15"/>
    <mergeCell ref="B3:B4"/>
    <mergeCell ref="C3:C4"/>
    <mergeCell ref="D3:D4"/>
    <mergeCell ref="E3:G3"/>
    <mergeCell ref="H3:H4"/>
    <mergeCell ref="I3:L3"/>
    <mergeCell ref="M27:P27"/>
    <mergeCell ref="Q27:Q28"/>
    <mergeCell ref="B39:B40"/>
    <mergeCell ref="C39:C40"/>
    <mergeCell ref="D39:D40"/>
    <mergeCell ref="E39:G39"/>
    <mergeCell ref="H39:H40"/>
    <mergeCell ref="I39:L39"/>
    <mergeCell ref="M39:P39"/>
    <mergeCell ref="Q39:Q40"/>
    <mergeCell ref="B27:B28"/>
    <mergeCell ref="C27:C28"/>
    <mergeCell ref="D27:D28"/>
    <mergeCell ref="E27:G27"/>
    <mergeCell ref="H27:H28"/>
    <mergeCell ref="I27:L27"/>
    <mergeCell ref="M51:P51"/>
    <mergeCell ref="Q51:Q52"/>
    <mergeCell ref="B65:B66"/>
    <mergeCell ref="C65:C66"/>
    <mergeCell ref="D65:D66"/>
    <mergeCell ref="E65:G65"/>
    <mergeCell ref="H65:H66"/>
    <mergeCell ref="Q65:Q66"/>
    <mergeCell ref="B51:B52"/>
    <mergeCell ref="C51:C52"/>
    <mergeCell ref="D51:D52"/>
    <mergeCell ref="E51:G51"/>
    <mergeCell ref="H51:H52"/>
    <mergeCell ref="I51:L51"/>
    <mergeCell ref="B90:B91"/>
    <mergeCell ref="C90:C91"/>
    <mergeCell ref="D90:D91"/>
    <mergeCell ref="E90:G90"/>
    <mergeCell ref="H90:H91"/>
    <mergeCell ref="Q90:Q91"/>
    <mergeCell ref="B76:B77"/>
    <mergeCell ref="C76:C77"/>
    <mergeCell ref="D76:D77"/>
    <mergeCell ref="E76:G76"/>
    <mergeCell ref="H76:H77"/>
    <mergeCell ref="Q76:Q77"/>
    <mergeCell ref="B118:B119"/>
    <mergeCell ref="C118:C119"/>
    <mergeCell ref="D118:D119"/>
    <mergeCell ref="E118:G118"/>
    <mergeCell ref="H118:H119"/>
    <mergeCell ref="Q118:Q119"/>
    <mergeCell ref="B104:B105"/>
    <mergeCell ref="C104:C105"/>
    <mergeCell ref="D104:D105"/>
    <mergeCell ref="E104:G104"/>
    <mergeCell ref="H104:H105"/>
    <mergeCell ref="Q104:Q105"/>
    <mergeCell ref="C133:C134"/>
    <mergeCell ref="D133:D134"/>
    <mergeCell ref="E133:G133"/>
    <mergeCell ref="H133:H134"/>
    <mergeCell ref="Q133:Q134"/>
    <mergeCell ref="C148:C149"/>
    <mergeCell ref="D148:D149"/>
    <mergeCell ref="E148:G148"/>
    <mergeCell ref="H148:H149"/>
    <mergeCell ref="Q148:Q149"/>
    <mergeCell ref="Q196:Q197"/>
    <mergeCell ref="C213:C214"/>
    <mergeCell ref="D213:D214"/>
    <mergeCell ref="E213:G213"/>
    <mergeCell ref="H213:H214"/>
    <mergeCell ref="Q213:Q214"/>
    <mergeCell ref="C163:C164"/>
    <mergeCell ref="D163:D164"/>
    <mergeCell ref="E163:G163"/>
    <mergeCell ref="H163:H164"/>
    <mergeCell ref="Q163:Q164"/>
    <mergeCell ref="C180:C181"/>
    <mergeCell ref="D180:D181"/>
    <mergeCell ref="E180:G180"/>
    <mergeCell ref="H180:H181"/>
    <mergeCell ref="Q180:Q181"/>
    <mergeCell ref="I217:L217"/>
    <mergeCell ref="M217:P217"/>
    <mergeCell ref="C230:C231"/>
    <mergeCell ref="D230:D231"/>
    <mergeCell ref="E230:G230"/>
    <mergeCell ref="H230:H231"/>
    <mergeCell ref="C196:C197"/>
    <mergeCell ref="D196:D197"/>
    <mergeCell ref="E196:G196"/>
    <mergeCell ref="H196:H197"/>
    <mergeCell ref="C280:C281"/>
    <mergeCell ref="D280:D281"/>
    <mergeCell ref="E280:G280"/>
    <mergeCell ref="H280:H281"/>
    <mergeCell ref="Q280:Q281"/>
    <mergeCell ref="I289:L289"/>
    <mergeCell ref="M289:P289"/>
    <mergeCell ref="Q230:Q231"/>
    <mergeCell ref="C247:C248"/>
    <mergeCell ref="D247:D248"/>
    <mergeCell ref="E247:G247"/>
    <mergeCell ref="Q247:Q248"/>
    <mergeCell ref="C263:C264"/>
    <mergeCell ref="D263:D264"/>
    <mergeCell ref="E263:G263"/>
    <mergeCell ref="H263:H264"/>
    <mergeCell ref="Q263:Q264"/>
    <mergeCell ref="M298:P298"/>
    <mergeCell ref="Q298:Q299"/>
    <mergeCell ref="B310:B311"/>
    <mergeCell ref="C310:C311"/>
    <mergeCell ref="D310:D311"/>
    <mergeCell ref="E310:G310"/>
    <mergeCell ref="H310:H311"/>
    <mergeCell ref="I310:L310"/>
    <mergeCell ref="M310:P310"/>
    <mergeCell ref="Q310:Q311"/>
    <mergeCell ref="B298:B299"/>
    <mergeCell ref="C298:C299"/>
    <mergeCell ref="D298:D299"/>
    <mergeCell ref="E298:G298"/>
    <mergeCell ref="H298:H299"/>
    <mergeCell ref="I298:L298"/>
    <mergeCell ref="M324:P324"/>
    <mergeCell ref="Q324:Q325"/>
    <mergeCell ref="B337:B338"/>
    <mergeCell ref="C337:C338"/>
    <mergeCell ref="D337:D338"/>
    <mergeCell ref="E337:G337"/>
    <mergeCell ref="H337:H338"/>
    <mergeCell ref="I337:L337"/>
    <mergeCell ref="M337:P337"/>
    <mergeCell ref="Q337:Q338"/>
    <mergeCell ref="B324:B325"/>
    <mergeCell ref="C324:C325"/>
    <mergeCell ref="D324:D325"/>
    <mergeCell ref="E324:G324"/>
    <mergeCell ref="H324:H325"/>
    <mergeCell ref="I324:L324"/>
    <mergeCell ref="M349:P349"/>
    <mergeCell ref="Q349:Q350"/>
    <mergeCell ref="B363:B364"/>
    <mergeCell ref="C363:C364"/>
    <mergeCell ref="D363:D364"/>
    <mergeCell ref="E363:G363"/>
    <mergeCell ref="H363:H364"/>
    <mergeCell ref="Q363:Q364"/>
    <mergeCell ref="B349:B350"/>
    <mergeCell ref="C349:C350"/>
    <mergeCell ref="D349:D350"/>
    <mergeCell ref="E349:G349"/>
    <mergeCell ref="H349:H350"/>
    <mergeCell ref="I349:L349"/>
    <mergeCell ref="B391:B392"/>
    <mergeCell ref="C391:C392"/>
    <mergeCell ref="D391:D392"/>
    <mergeCell ref="E391:G391"/>
    <mergeCell ref="H391:H392"/>
    <mergeCell ref="Q391:Q392"/>
    <mergeCell ref="B377:B378"/>
    <mergeCell ref="C377:C378"/>
    <mergeCell ref="D377:D378"/>
    <mergeCell ref="E377:G377"/>
    <mergeCell ref="H377:H378"/>
    <mergeCell ref="Q377:Q378"/>
    <mergeCell ref="B419:B420"/>
    <mergeCell ref="C419:C420"/>
    <mergeCell ref="D419:D420"/>
    <mergeCell ref="E419:G419"/>
    <mergeCell ref="H419:H420"/>
    <mergeCell ref="Q419:Q420"/>
    <mergeCell ref="B406:B407"/>
    <mergeCell ref="C406:C407"/>
    <mergeCell ref="D406:D407"/>
    <mergeCell ref="E406:G406"/>
    <mergeCell ref="H406:H407"/>
    <mergeCell ref="Q406:Q407"/>
    <mergeCell ref="C435:C436"/>
    <mergeCell ref="D435:D436"/>
    <mergeCell ref="E435:G435"/>
    <mergeCell ref="H435:H436"/>
    <mergeCell ref="Q435:Q436"/>
    <mergeCell ref="C450:C451"/>
    <mergeCell ref="D450:D451"/>
    <mergeCell ref="E450:G450"/>
    <mergeCell ref="H450:H451"/>
    <mergeCell ref="Q450:Q451"/>
    <mergeCell ref="C465:C466"/>
    <mergeCell ref="D465:D466"/>
    <mergeCell ref="E465:G465"/>
    <mergeCell ref="H465:H466"/>
    <mergeCell ref="Q465:Q466"/>
    <mergeCell ref="C481:C482"/>
    <mergeCell ref="D481:D482"/>
    <mergeCell ref="E481:G481"/>
    <mergeCell ref="H481:H482"/>
    <mergeCell ref="Q481:Q482"/>
    <mergeCell ref="C497:C498"/>
    <mergeCell ref="D497:D498"/>
    <mergeCell ref="E497:G497"/>
    <mergeCell ref="H497:H498"/>
    <mergeCell ref="Q497:Q498"/>
    <mergeCell ref="C514:C515"/>
    <mergeCell ref="D514:D515"/>
    <mergeCell ref="E514:G514"/>
    <mergeCell ref="H514:H515"/>
    <mergeCell ref="Q514:Q515"/>
    <mergeCell ref="Q531:Q532"/>
    <mergeCell ref="C548:C549"/>
    <mergeCell ref="D548:D549"/>
    <mergeCell ref="E548:G548"/>
    <mergeCell ref="H548:H549"/>
    <mergeCell ref="Q548:Q549"/>
    <mergeCell ref="I518:L518"/>
    <mergeCell ref="M518:P518"/>
    <mergeCell ref="C531:C532"/>
    <mergeCell ref="D531:D532"/>
    <mergeCell ref="E531:G531"/>
    <mergeCell ref="H531:H532"/>
    <mergeCell ref="C564:C565"/>
    <mergeCell ref="D564:D565"/>
    <mergeCell ref="E564:G564"/>
    <mergeCell ref="H564:H565"/>
    <mergeCell ref="Q564:Q565"/>
    <mergeCell ref="C581:C582"/>
    <mergeCell ref="D581:D582"/>
    <mergeCell ref="E581:G581"/>
    <mergeCell ref="H581:H582"/>
    <mergeCell ref="Q581:Q582"/>
    <mergeCell ref="Q599:Q600"/>
    <mergeCell ref="B601:B602"/>
    <mergeCell ref="C601:C602"/>
    <mergeCell ref="D601:D602"/>
    <mergeCell ref="E601:G601"/>
    <mergeCell ref="H601:H602"/>
    <mergeCell ref="I590:L590"/>
    <mergeCell ref="M590:P590"/>
    <mergeCell ref="C599:C600"/>
    <mergeCell ref="D599:D600"/>
    <mergeCell ref="E599:G599"/>
    <mergeCell ref="H599:H600"/>
    <mergeCell ref="E610:G610"/>
    <mergeCell ref="H610:H611"/>
    <mergeCell ref="Q610:Q611"/>
    <mergeCell ref="B619:B620"/>
    <mergeCell ref="C619:C620"/>
    <mergeCell ref="D619:D620"/>
    <mergeCell ref="E619:G619"/>
    <mergeCell ref="H619:H620"/>
    <mergeCell ref="I619:L619"/>
    <mergeCell ref="M619:P619"/>
    <mergeCell ref="Q619:Q620"/>
    <mergeCell ref="B631:B632"/>
    <mergeCell ref="C631:C632"/>
    <mergeCell ref="D631:D632"/>
    <mergeCell ref="E631:G631"/>
    <mergeCell ref="H631:H632"/>
    <mergeCell ref="I631:L631"/>
    <mergeCell ref="M631:P631"/>
    <mergeCell ref="Q631:Q632"/>
    <mergeCell ref="M645:P645"/>
    <mergeCell ref="Q645:Q646"/>
    <mergeCell ref="B658:B659"/>
    <mergeCell ref="C658:C659"/>
    <mergeCell ref="D658:D659"/>
    <mergeCell ref="E658:G658"/>
    <mergeCell ref="H658:H659"/>
    <mergeCell ref="I658:L658"/>
    <mergeCell ref="M658:P658"/>
    <mergeCell ref="Q658:Q659"/>
    <mergeCell ref="B645:B646"/>
    <mergeCell ref="C645:C646"/>
    <mergeCell ref="D645:D646"/>
    <mergeCell ref="E645:G645"/>
    <mergeCell ref="H645:H646"/>
    <mergeCell ref="I645:L645"/>
    <mergeCell ref="M670:P670"/>
    <mergeCell ref="Q670:Q671"/>
    <mergeCell ref="B684:B685"/>
    <mergeCell ref="C684:C685"/>
    <mergeCell ref="D684:D685"/>
    <mergeCell ref="E684:G684"/>
    <mergeCell ref="H684:H685"/>
    <mergeCell ref="Q684:Q685"/>
    <mergeCell ref="B670:B671"/>
    <mergeCell ref="C670:C671"/>
    <mergeCell ref="D670:D671"/>
    <mergeCell ref="E670:G670"/>
    <mergeCell ref="H670:H671"/>
    <mergeCell ref="I670:L670"/>
    <mergeCell ref="B712:B713"/>
    <mergeCell ref="C712:C713"/>
    <mergeCell ref="D712:D713"/>
    <mergeCell ref="E712:G712"/>
    <mergeCell ref="H712:H713"/>
    <mergeCell ref="Q712:Q713"/>
    <mergeCell ref="B698:B699"/>
    <mergeCell ref="C698:C699"/>
    <mergeCell ref="D698:D699"/>
    <mergeCell ref="E698:G698"/>
    <mergeCell ref="H698:H699"/>
    <mergeCell ref="Q698:Q699"/>
    <mergeCell ref="B740:B741"/>
    <mergeCell ref="C740:C741"/>
    <mergeCell ref="D740:D741"/>
    <mergeCell ref="E740:G740"/>
    <mergeCell ref="H740:H741"/>
    <mergeCell ref="Q740:Q741"/>
    <mergeCell ref="B727:B728"/>
    <mergeCell ref="C727:C728"/>
    <mergeCell ref="D727:D728"/>
    <mergeCell ref="E727:G727"/>
    <mergeCell ref="H727:H728"/>
    <mergeCell ref="Q727:Q728"/>
    <mergeCell ref="C756:C757"/>
    <mergeCell ref="D756:D757"/>
    <mergeCell ref="E756:G756"/>
    <mergeCell ref="H756:H757"/>
    <mergeCell ref="Q756:Q757"/>
    <mergeCell ref="C771:C772"/>
    <mergeCell ref="D771:D772"/>
    <mergeCell ref="E771:G771"/>
    <mergeCell ref="H771:H772"/>
    <mergeCell ref="Q771:Q772"/>
    <mergeCell ref="Q818:Q819"/>
    <mergeCell ref="C835:C836"/>
    <mergeCell ref="D835:D836"/>
    <mergeCell ref="E835:G835"/>
    <mergeCell ref="H835:H836"/>
    <mergeCell ref="Q835:Q836"/>
    <mergeCell ref="C786:C787"/>
    <mergeCell ref="D786:D787"/>
    <mergeCell ref="E786:G786"/>
    <mergeCell ref="H786:H787"/>
    <mergeCell ref="Q786:Q787"/>
    <mergeCell ref="C802:C803"/>
    <mergeCell ref="D802:D803"/>
    <mergeCell ref="E802:G802"/>
    <mergeCell ref="H802:H803"/>
    <mergeCell ref="Q802:Q803"/>
    <mergeCell ref="I839:L839"/>
    <mergeCell ref="M839:P839"/>
    <mergeCell ref="C852:C853"/>
    <mergeCell ref="D852:D853"/>
    <mergeCell ref="E852:G852"/>
    <mergeCell ref="H852:H853"/>
    <mergeCell ref="C818:C819"/>
    <mergeCell ref="D818:D819"/>
    <mergeCell ref="E818:G818"/>
    <mergeCell ref="H818:H819"/>
    <mergeCell ref="Q885:Q886"/>
    <mergeCell ref="C902:C903"/>
    <mergeCell ref="D902:D903"/>
    <mergeCell ref="E902:G902"/>
    <mergeCell ref="H902:H903"/>
    <mergeCell ref="Q902:Q903"/>
    <mergeCell ref="Q852:Q853"/>
    <mergeCell ref="C869:C870"/>
    <mergeCell ref="D869:D870"/>
    <mergeCell ref="E869:G869"/>
    <mergeCell ref="H869:H870"/>
    <mergeCell ref="Q869:Q870"/>
    <mergeCell ref="I911:L911"/>
    <mergeCell ref="M911:P911"/>
    <mergeCell ref="C920:C921"/>
    <mergeCell ref="D920:D921"/>
    <mergeCell ref="E920:G920"/>
    <mergeCell ref="H920:H921"/>
    <mergeCell ref="C885:C886"/>
    <mergeCell ref="D885:D886"/>
    <mergeCell ref="E885:G885"/>
    <mergeCell ref="H885:H886"/>
    <mergeCell ref="E931:G931"/>
    <mergeCell ref="H931:H932"/>
    <mergeCell ref="Q931:Q932"/>
    <mergeCell ref="Q920:Q921"/>
    <mergeCell ref="B922:B923"/>
    <mergeCell ref="C922:C923"/>
    <mergeCell ref="D922:D923"/>
    <mergeCell ref="E922:G922"/>
    <mergeCell ref="H922:H9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2023-06-28T08:36:19Z</dcterms:modified>
</cp:coreProperties>
</file>